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xr:revisionPtr revIDLastSave="0" documentId="8_{615D6DA3-635C-40A0-8308-B384958C851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I-Chart" sheetId="1" r:id="rId1"/>
  </sheets>
  <externalReferences>
    <externalReference r:id="rId2"/>
  </externalReferences>
  <definedNames>
    <definedName name="wrn.Controlled._.Shipping._.Orion." localSheetId="0" hidden="1">{#N/A,#N/A,FALSE,"Repair";#N/A,#N/A,FALSE,"Audit Room";#N/A,#N/A,FALSE,"Simulator"}</definedName>
    <definedName name="wrn.Controlled._.Shipping._.Orion." hidden="1">{#N/A,#N/A,FALSE,"Repair";#N/A,#N/A,FALSE,"Audit Room";#N/A,#N/A,FALSE,"Simulator"}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1" l="1"/>
  <c r="D87" i="1"/>
  <c r="C87" i="1"/>
  <c r="A87" i="1"/>
  <c r="E86" i="1"/>
  <c r="D86" i="1"/>
  <c r="C86" i="1"/>
  <c r="A86" i="1"/>
  <c r="E85" i="1"/>
  <c r="D85" i="1"/>
  <c r="C85" i="1"/>
  <c r="A85" i="1"/>
  <c r="E84" i="1"/>
  <c r="D84" i="1"/>
  <c r="C84" i="1"/>
  <c r="A84" i="1"/>
  <c r="E83" i="1"/>
  <c r="D83" i="1"/>
  <c r="C83" i="1"/>
  <c r="A83" i="1"/>
  <c r="E82" i="1"/>
  <c r="D82" i="1"/>
  <c r="C82" i="1"/>
  <c r="A82" i="1"/>
  <c r="E81" i="1"/>
  <c r="D81" i="1"/>
  <c r="C81" i="1"/>
  <c r="A81" i="1"/>
  <c r="E80" i="1"/>
  <c r="D80" i="1"/>
  <c r="C80" i="1"/>
  <c r="A80" i="1"/>
  <c r="E79" i="1"/>
  <c r="D79" i="1"/>
  <c r="C79" i="1"/>
  <c r="A79" i="1"/>
  <c r="S78" i="1"/>
  <c r="Q78" i="1"/>
  <c r="E78" i="1"/>
  <c r="D78" i="1"/>
  <c r="C78" i="1"/>
  <c r="A78" i="1"/>
  <c r="S77" i="1"/>
  <c r="Q77" i="1"/>
  <c r="E77" i="1"/>
  <c r="D77" i="1"/>
  <c r="C77" i="1"/>
  <c r="A77" i="1"/>
  <c r="S76" i="1"/>
  <c r="Q76" i="1"/>
  <c r="E76" i="1"/>
  <c r="D76" i="1"/>
  <c r="C76" i="1"/>
  <c r="A76" i="1"/>
  <c r="S75" i="1"/>
  <c r="Q75" i="1"/>
  <c r="E75" i="1"/>
  <c r="D75" i="1"/>
  <c r="C75" i="1"/>
  <c r="S74" i="1"/>
  <c r="Q74" i="1"/>
  <c r="O74" i="1"/>
  <c r="E74" i="1"/>
  <c r="D74" i="1"/>
  <c r="C74" i="1"/>
  <c r="F72" i="1"/>
  <c r="E72" i="1"/>
  <c r="D72" i="1"/>
  <c r="C72" i="1"/>
  <c r="Q71" i="1"/>
  <c r="P71" i="1"/>
  <c r="Q70" i="1"/>
  <c r="P70" i="1"/>
  <c r="Q69" i="1"/>
  <c r="P69" i="1"/>
  <c r="Q68" i="1"/>
  <c r="P68" i="1"/>
  <c r="AO65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E64" i="1"/>
  <c r="D64" i="1"/>
  <c r="C64" i="1"/>
  <c r="AO63" i="1"/>
  <c r="F63" i="1"/>
  <c r="F87" i="1" s="1"/>
  <c r="AN62" i="1"/>
  <c r="AM62" i="1"/>
  <c r="AL62" i="1"/>
  <c r="AK62" i="1"/>
  <c r="AJ62" i="1"/>
  <c r="O78" i="1" s="1"/>
  <c r="AI62" i="1"/>
  <c r="AH62" i="1"/>
  <c r="AG62" i="1"/>
  <c r="AF62" i="1"/>
  <c r="AE62" i="1"/>
  <c r="AD62" i="1"/>
  <c r="AC62" i="1"/>
  <c r="O77" i="1" s="1"/>
  <c r="AB62" i="1"/>
  <c r="AA62" i="1"/>
  <c r="Z62" i="1"/>
  <c r="Y62" i="1"/>
  <c r="O76" i="1" s="1"/>
  <c r="X62" i="1"/>
  <c r="W62" i="1"/>
  <c r="V62" i="1"/>
  <c r="U62" i="1"/>
  <c r="T62" i="1"/>
  <c r="S62" i="1"/>
  <c r="R62" i="1"/>
  <c r="Q62" i="1"/>
  <c r="O75" i="1" s="1"/>
  <c r="P62" i="1"/>
  <c r="O62" i="1"/>
  <c r="N62" i="1"/>
  <c r="M62" i="1"/>
  <c r="L62" i="1"/>
  <c r="K62" i="1"/>
  <c r="J62" i="1"/>
  <c r="AO62" i="1" s="1"/>
  <c r="AP62" i="1" s="1"/>
  <c r="E62" i="1"/>
  <c r="D62" i="1"/>
  <c r="C62" i="1"/>
  <c r="AO61" i="1"/>
  <c r="AP61" i="1" s="1"/>
  <c r="F61" i="1"/>
  <c r="G61" i="1" s="1"/>
  <c r="A61" i="1"/>
  <c r="A60" i="1"/>
  <c r="AO59" i="1"/>
  <c r="AP59" i="1" s="1"/>
  <c r="A59" i="1"/>
  <c r="AO58" i="1"/>
  <c r="AP58" i="1" s="1"/>
  <c r="F58" i="1"/>
  <c r="G58" i="1" s="1"/>
  <c r="A58" i="1"/>
  <c r="A57" i="1"/>
  <c r="AO56" i="1"/>
  <c r="AP56" i="1" s="1"/>
  <c r="A56" i="1"/>
  <c r="AO55" i="1"/>
  <c r="AP55" i="1" s="1"/>
  <c r="F55" i="1"/>
  <c r="G55" i="1" s="1"/>
  <c r="A55" i="1"/>
  <c r="AP54" i="1"/>
  <c r="AO54" i="1"/>
  <c r="H54" i="1"/>
  <c r="G54" i="1"/>
  <c r="F54" i="1"/>
  <c r="AP53" i="1"/>
  <c r="AO53" i="1"/>
  <c r="H53" i="1"/>
  <c r="G53" i="1"/>
  <c r="F53" i="1"/>
  <c r="AP52" i="1"/>
  <c r="AO52" i="1"/>
  <c r="H52" i="1"/>
  <c r="G52" i="1"/>
  <c r="F52" i="1"/>
  <c r="AP51" i="1"/>
  <c r="AO51" i="1"/>
  <c r="H51" i="1"/>
  <c r="G51" i="1"/>
  <c r="F51" i="1"/>
  <c r="AP50" i="1"/>
  <c r="AO50" i="1"/>
  <c r="H50" i="1"/>
  <c r="G50" i="1"/>
  <c r="F50" i="1"/>
  <c r="AP49" i="1"/>
  <c r="AO49" i="1"/>
  <c r="H49" i="1"/>
  <c r="G49" i="1"/>
  <c r="F49" i="1"/>
  <c r="AP48" i="1"/>
  <c r="AO48" i="1"/>
  <c r="H48" i="1"/>
  <c r="G48" i="1"/>
  <c r="F48" i="1"/>
  <c r="AP47" i="1"/>
  <c r="AO47" i="1"/>
  <c r="H47" i="1"/>
  <c r="G47" i="1"/>
  <c r="F47" i="1"/>
  <c r="AP46" i="1"/>
  <c r="AO46" i="1"/>
  <c r="H46" i="1"/>
  <c r="G46" i="1"/>
  <c r="F46" i="1"/>
  <c r="AP45" i="1"/>
  <c r="AO45" i="1"/>
  <c r="H45" i="1"/>
  <c r="G45" i="1"/>
  <c r="F45" i="1"/>
  <c r="AO44" i="1"/>
  <c r="AP44" i="1" s="1"/>
  <c r="A44" i="1"/>
  <c r="A43" i="1"/>
  <c r="A42" i="1"/>
  <c r="AO42" i="1" s="1"/>
  <c r="AP42" i="1" s="1"/>
  <c r="J41" i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  <c r="Z41" i="1" s="1"/>
  <c r="AA41" i="1" s="1"/>
  <c r="AB41" i="1" s="1"/>
  <c r="AC41" i="1" s="1"/>
  <c r="AD41" i="1" s="1"/>
  <c r="AE41" i="1" s="1"/>
  <c r="AF41" i="1" s="1"/>
  <c r="AG41" i="1" s="1"/>
  <c r="AH41" i="1" s="1"/>
  <c r="AI41" i="1" s="1"/>
  <c r="AJ41" i="1" s="1"/>
  <c r="AK41" i="1" s="1"/>
  <c r="AL41" i="1" s="1"/>
  <c r="AM41" i="1" s="1"/>
  <c r="AN41" i="1" s="1"/>
  <c r="E41" i="1"/>
  <c r="D41" i="1"/>
  <c r="C41" i="1"/>
  <c r="H55" i="1" l="1"/>
  <c r="G56" i="1"/>
  <c r="H56" i="1" s="1"/>
  <c r="H58" i="1"/>
  <c r="G59" i="1"/>
  <c r="H59" i="1" s="1"/>
  <c r="AP60" i="1"/>
  <c r="H61" i="1"/>
  <c r="F80" i="1"/>
  <c r="F84" i="1"/>
  <c r="F42" i="1"/>
  <c r="G42" i="1"/>
  <c r="A74" i="1"/>
  <c r="F78" i="1"/>
  <c r="F81" i="1"/>
  <c r="F56" i="1"/>
  <c r="F59" i="1"/>
  <c r="F85" i="1"/>
  <c r="F82" i="1"/>
  <c r="G63" i="1"/>
  <c r="F57" i="1"/>
  <c r="F60" i="1"/>
  <c r="F86" i="1"/>
  <c r="AO43" i="1"/>
  <c r="AP43" i="1" s="1"/>
  <c r="G57" i="1"/>
  <c r="H57" i="1" s="1"/>
  <c r="G60" i="1"/>
  <c r="H60" i="1" s="1"/>
  <c r="A75" i="1"/>
  <c r="F79" i="1"/>
  <c r="F64" i="1"/>
  <c r="AO57" i="1"/>
  <c r="AP57" i="1" s="1"/>
  <c r="AO60" i="1"/>
  <c r="F77" i="1"/>
  <c r="F83" i="1"/>
  <c r="F44" i="1"/>
  <c r="F76" i="1" s="1"/>
  <c r="F43" i="1" l="1"/>
  <c r="F74" i="1"/>
  <c r="G44" i="1"/>
  <c r="H44" i="1" s="1"/>
  <c r="H42" i="1"/>
  <c r="G43" i="1" l="1"/>
  <c r="F75" i="1"/>
  <c r="F62" i="1"/>
  <c r="H43" i="1" l="1"/>
  <c r="G62" i="1"/>
  <c r="H62" i="1" s="1"/>
</calcChain>
</file>

<file path=xl/sharedStrings.xml><?xml version="1.0" encoding="utf-8"?>
<sst xmlns="http://schemas.openxmlformats.org/spreadsheetml/2006/main" count="26" uniqueCount="25">
  <si>
    <t>Division Name Here</t>
  </si>
  <si>
    <t>Part Name:</t>
  </si>
  <si>
    <t>Part Revision Level:</t>
  </si>
  <si>
    <t>Part Number:</t>
  </si>
  <si>
    <t>Current Month Here</t>
  </si>
  <si>
    <t>Data for last 4 periods</t>
  </si>
  <si>
    <t>Current Period Data</t>
  </si>
  <si>
    <t>Problem Description</t>
  </si>
  <si>
    <t>Current Period</t>
  </si>
  <si>
    <t>Total</t>
  </si>
  <si>
    <t>4 Period PPM</t>
  </si>
  <si>
    <t>PPM for Period</t>
  </si>
  <si>
    <t>Total Rejects</t>
  </si>
  <si>
    <t>Total Reviewed</t>
  </si>
  <si>
    <t>Parts Per Million</t>
  </si>
  <si>
    <t xml:space="preserve">Total Packed    </t>
  </si>
  <si>
    <t>w/e</t>
  </si>
  <si>
    <t>Sorted</t>
  </si>
  <si>
    <t>Defects</t>
  </si>
  <si>
    <t>% defects for pareto chart</t>
  </si>
  <si>
    <t>Week Ending Dates</t>
  </si>
  <si>
    <t>Total Rejected</t>
  </si>
  <si>
    <t>Total Inspected</t>
  </si>
  <si>
    <t>Total Shipped</t>
  </si>
  <si>
    <t>6/27/11 - 6/30/11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</si>
</sst>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0000"/>
    <numFmt numFmtId="178" formatCode="mmmm\-yy"/>
    <numFmt numFmtId="179" formatCode="m/d"/>
    <numFmt numFmtId="180" formatCode="0.0"/>
    <numFmt numFmtId="181" formatCode="0;[Red]0"/>
    <numFmt numFmtId="182" formatCode="m/d/yy;@"/>
    <numFmt numFmtId="183" formatCode="[$-409]mmm\-yy;@"/>
  </numFmts>
  <fonts count="22" x14ac:knownFonts="1">
    <font>
      <sz val="10"/>
      <name val="Arial"/>
      <family val="2"/>
    </font>
    <font>
      <sz val="10"/>
      <name val="Arial"/>
      <family val="2"/>
    </font>
    <font>
      <b/>
      <sz val="18"/>
      <color rgb="FFFF0000"/>
      <name val="Arial"/>
      <family val="2"/>
    </font>
    <font>
      <sz val="18"/>
      <name val="Arial"/>
      <family val="2"/>
    </font>
    <font>
      <sz val="18"/>
      <color indexed="18"/>
      <name val="Arial"/>
      <family val="2"/>
    </font>
    <font>
      <i/>
      <sz val="20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56"/>
      <name val="Arial"/>
      <family val="2"/>
    </font>
    <font>
      <sz val="8"/>
      <name val="Arial"/>
      <family val="2"/>
    </font>
    <font>
      <sz val="10"/>
      <color indexed="56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176" fontId="0" fillId="0" borderId="0" xfId="0" applyNumberForma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77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176" fontId="8" fillId="0" borderId="0" xfId="0" applyNumberFormat="1" applyFont="1"/>
    <xf numFmtId="0" fontId="8" fillId="0" borderId="1" xfId="0" applyFont="1" applyBorder="1"/>
    <xf numFmtId="1" fontId="9" fillId="0" borderId="2" xfId="0" applyNumberFormat="1" applyFont="1" applyBorder="1" applyAlignment="1">
      <alignment horizontal="center" vertical="center" textRotation="90"/>
    </xf>
    <xf numFmtId="178" fontId="10" fillId="0" borderId="3" xfId="0" applyNumberFormat="1" applyFont="1" applyFill="1" applyBorder="1" applyAlignment="1">
      <alignment horizontal="center" vertical="center" textRotation="90" wrapText="1"/>
    </xf>
    <xf numFmtId="179" fontId="10" fillId="0" borderId="3" xfId="0" applyNumberFormat="1" applyFont="1" applyFill="1" applyBorder="1" applyAlignment="1">
      <alignment horizontal="center" vertical="center" textRotation="90" wrapText="1"/>
    </xf>
    <xf numFmtId="179" fontId="8" fillId="0" borderId="4" xfId="0" applyNumberFormat="1" applyFont="1" applyBorder="1" applyAlignment="1">
      <alignment horizontal="center" vertical="center" textRotation="90"/>
    </xf>
    <xf numFmtId="176" fontId="10" fillId="0" borderId="5" xfId="0" applyNumberFormat="1" applyFont="1" applyBorder="1" applyAlignment="1">
      <alignment horizontal="center" vertical="center" textRotation="90" wrapText="1"/>
    </xf>
    <xf numFmtId="1" fontId="9" fillId="0" borderId="6" xfId="0" applyNumberFormat="1" applyFont="1" applyFill="1" applyBorder="1" applyAlignment="1">
      <alignment horizontal="center" vertical="center" wrapText="1"/>
    </xf>
    <xf numFmtId="179" fontId="10" fillId="0" borderId="7" xfId="0" applyNumberFormat="1" applyFont="1" applyBorder="1" applyAlignment="1">
      <alignment horizontal="center" vertical="center" textRotation="90"/>
    </xf>
    <xf numFmtId="179" fontId="10" fillId="0" borderId="3" xfId="0" applyNumberFormat="1" applyFont="1" applyBorder="1" applyAlignment="1">
      <alignment horizontal="center" vertical="center" textRotation="90"/>
    </xf>
    <xf numFmtId="176" fontId="8" fillId="0" borderId="5" xfId="0" applyNumberFormat="1" applyFont="1" applyBorder="1" applyAlignment="1">
      <alignment horizontal="center" vertical="center" textRotation="90" wrapText="1"/>
    </xf>
    <xf numFmtId="1" fontId="11" fillId="0" borderId="0" xfId="0" applyNumberFormat="1" applyFont="1" applyAlignment="1">
      <alignment vertical="center" textRotation="90"/>
    </xf>
    <xf numFmtId="0" fontId="1" fillId="0" borderId="8" xfId="0" applyFont="1" applyBorder="1" applyAlignment="1">
      <alignment horizontal="left" wrapText="1"/>
    </xf>
    <xf numFmtId="0" fontId="12" fillId="0" borderId="9" xfId="0" applyFont="1" applyBorder="1"/>
    <xf numFmtId="0" fontId="12" fillId="0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180" fontId="1" fillId="0" borderId="12" xfId="0" applyNumberFormat="1" applyFont="1" applyBorder="1" applyAlignment="1">
      <alignment horizontal="center"/>
    </xf>
    <xf numFmtId="10" fontId="0" fillId="0" borderId="0" xfId="0" applyNumberFormat="1" applyFill="1" applyBorder="1"/>
    <xf numFmtId="1" fontId="12" fillId="0" borderId="8" xfId="0" applyNumberFormat="1" applyFont="1" applyBorder="1" applyAlignment="1">
      <alignment horizontal="center" shrinkToFit="1"/>
    </xf>
    <xf numFmtId="1" fontId="12" fillId="0" borderId="10" xfId="0" applyNumberFormat="1" applyFont="1" applyBorder="1" applyAlignment="1">
      <alignment horizontal="center" shrinkToFit="1"/>
    </xf>
    <xf numFmtId="1" fontId="1" fillId="0" borderId="13" xfId="0" applyNumberFormat="1" applyFont="1" applyBorder="1" applyAlignment="1">
      <alignment horizontal="center" shrinkToFit="1"/>
    </xf>
    <xf numFmtId="1" fontId="1" fillId="0" borderId="14" xfId="0" applyNumberFormat="1" applyFont="1" applyBorder="1" applyAlignment="1">
      <alignment horizontal="center" shrinkToFit="1"/>
    </xf>
    <xf numFmtId="0" fontId="1" fillId="0" borderId="9" xfId="0" applyFont="1" applyBorder="1"/>
    <xf numFmtId="10" fontId="1" fillId="0" borderId="0" xfId="0" applyNumberFormat="1" applyFont="1" applyFill="1" applyBorder="1"/>
    <xf numFmtId="1" fontId="1" fillId="0" borderId="8" xfId="0" applyNumberFormat="1" applyFont="1" applyBorder="1" applyAlignment="1">
      <alignment horizontal="center" shrinkToFit="1"/>
    </xf>
    <xf numFmtId="1" fontId="1" fillId="0" borderId="10" xfId="0" applyNumberFormat="1" applyFont="1" applyBorder="1" applyAlignment="1">
      <alignment horizontal="center" shrinkToFit="1"/>
    </xf>
    <xf numFmtId="0" fontId="1" fillId="0" borderId="15" xfId="0" applyFont="1" applyBorder="1" applyAlignment="1">
      <alignment horizontal="left" wrapText="1"/>
    </xf>
    <xf numFmtId="0" fontId="1" fillId="0" borderId="16" xfId="0" applyFont="1" applyFill="1" applyBorder="1" applyAlignment="1">
      <alignment horizontal="center"/>
    </xf>
    <xf numFmtId="0" fontId="1" fillId="0" borderId="17" xfId="0" applyFont="1" applyBorder="1" applyAlignment="1">
      <alignment horizontal="left" wrapText="1"/>
    </xf>
    <xf numFmtId="1" fontId="1" fillId="0" borderId="18" xfId="0" applyNumberFormat="1" applyFont="1" applyBorder="1" applyAlignment="1">
      <alignment horizontal="center" shrinkToFit="1"/>
    </xf>
    <xf numFmtId="0" fontId="1" fillId="0" borderId="19" xfId="0" applyFont="1" applyBorder="1" applyAlignment="1">
      <alignment horizontal="left" wrapText="1"/>
    </xf>
    <xf numFmtId="1" fontId="1" fillId="0" borderId="20" xfId="0" applyNumberFormat="1" applyFont="1" applyBorder="1" applyAlignment="1">
      <alignment horizontal="center" shrinkToFit="1"/>
    </xf>
    <xf numFmtId="0" fontId="8" fillId="0" borderId="21" xfId="0" applyFont="1" applyBorder="1"/>
    <xf numFmtId="0" fontId="8" fillId="0" borderId="22" xfId="0" applyFont="1" applyBorder="1"/>
    <xf numFmtId="0" fontId="1" fillId="0" borderId="23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180" fontId="1" fillId="0" borderId="24" xfId="0" applyNumberFormat="1" applyFont="1" applyBorder="1" applyAlignment="1">
      <alignment horizontal="center"/>
    </xf>
    <xf numFmtId="1" fontId="1" fillId="0" borderId="21" xfId="0" applyNumberFormat="1" applyFont="1" applyFill="1" applyBorder="1" applyAlignment="1">
      <alignment horizontal="center" shrinkToFit="1"/>
    </xf>
    <xf numFmtId="1" fontId="1" fillId="0" borderId="25" xfId="0" applyNumberFormat="1" applyFont="1" applyFill="1" applyBorder="1" applyAlignment="1">
      <alignment horizontal="center" shrinkToFit="1"/>
    </xf>
    <xf numFmtId="1" fontId="1" fillId="0" borderId="23" xfId="0" applyNumberFormat="1" applyFont="1" applyBorder="1" applyAlignment="1">
      <alignment horizontal="center" shrinkToFit="1"/>
    </xf>
    <xf numFmtId="1" fontId="1" fillId="0" borderId="26" xfId="0" applyNumberFormat="1" applyFont="1" applyBorder="1" applyAlignment="1">
      <alignment horizontal="center" shrinkToFit="1"/>
    </xf>
    <xf numFmtId="0" fontId="0" fillId="0" borderId="0" xfId="0" applyBorder="1"/>
    <xf numFmtId="0" fontId="8" fillId="2" borderId="18" xfId="0" applyFont="1" applyFill="1" applyBorder="1"/>
    <xf numFmtId="0" fontId="8" fillId="2" borderId="27" xfId="0" applyFont="1" applyFill="1" applyBorder="1"/>
    <xf numFmtId="3" fontId="1" fillId="2" borderId="11" xfId="0" applyNumberFormat="1" applyFont="1" applyFill="1" applyBorder="1" applyAlignment="1">
      <alignment horizontal="center"/>
    </xf>
    <xf numFmtId="3" fontId="1" fillId="2" borderId="16" xfId="0" applyNumberFormat="1" applyFont="1" applyFill="1" applyBorder="1" applyAlignment="1">
      <alignment horizontal="center"/>
    </xf>
    <xf numFmtId="3" fontId="1" fillId="2" borderId="28" xfId="0" applyNumberFormat="1" applyFont="1" applyFill="1" applyBorder="1" applyAlignment="1">
      <alignment horizontal="center"/>
    </xf>
    <xf numFmtId="180" fontId="1" fillId="0" borderId="29" xfId="0" applyNumberFormat="1" applyFont="1" applyFill="1" applyBorder="1" applyAlignment="1">
      <alignment horizontal="center"/>
    </xf>
    <xf numFmtId="10" fontId="1" fillId="0" borderId="30" xfId="0" applyNumberFormat="1" applyFont="1" applyFill="1" applyBorder="1"/>
    <xf numFmtId="1" fontId="1" fillId="2" borderId="31" xfId="0" applyNumberFormat="1" applyFont="1" applyFill="1" applyBorder="1" applyAlignment="1">
      <alignment horizontal="center" shrinkToFit="1"/>
    </xf>
    <xf numFmtId="1" fontId="0" fillId="2" borderId="31" xfId="0" applyNumberFormat="1" applyFill="1" applyBorder="1" applyAlignment="1">
      <alignment horizontal="center" shrinkToFit="1"/>
    </xf>
    <xf numFmtId="1" fontId="1" fillId="2" borderId="32" xfId="0" applyNumberFormat="1" applyFont="1" applyFill="1" applyBorder="1" applyAlignment="1">
      <alignment horizontal="center" shrinkToFit="1"/>
    </xf>
    <xf numFmtId="1" fontId="1" fillId="0" borderId="33" xfId="0" applyNumberFormat="1" applyFont="1" applyBorder="1" applyAlignment="1">
      <alignment horizontal="center" shrinkToFit="1"/>
    </xf>
    <xf numFmtId="1" fontId="8" fillId="0" borderId="19" xfId="0" applyNumberFormat="1" applyFont="1" applyBorder="1" applyAlignment="1">
      <alignment shrinkToFit="1"/>
    </xf>
    <xf numFmtId="1" fontId="1" fillId="0" borderId="9" xfId="0" applyNumberFormat="1" applyFont="1" applyBorder="1" applyAlignment="1">
      <alignment shrinkToFit="1"/>
    </xf>
    <xf numFmtId="1" fontId="1" fillId="0" borderId="34" xfId="0" applyNumberFormat="1" applyFont="1" applyBorder="1" applyAlignment="1">
      <alignment horizontal="center" shrinkToFit="1"/>
    </xf>
    <xf numFmtId="1" fontId="1" fillId="0" borderId="29" xfId="0" applyNumberFormat="1" applyFont="1" applyBorder="1" applyAlignment="1">
      <alignment shrinkToFit="1"/>
    </xf>
    <xf numFmtId="1" fontId="1" fillId="0" borderId="0" xfId="0" applyNumberFormat="1" applyFont="1" applyBorder="1" applyAlignment="1">
      <alignment horizontal="right" shrinkToFit="1"/>
    </xf>
    <xf numFmtId="1" fontId="8" fillId="0" borderId="30" xfId="0" applyNumberFormat="1" applyFont="1" applyBorder="1" applyAlignment="1">
      <alignment horizontal="right" shrinkToFit="1"/>
    </xf>
    <xf numFmtId="1" fontId="1" fillId="0" borderId="35" xfId="0" applyNumberFormat="1" applyFont="1" applyBorder="1" applyAlignment="1">
      <alignment horizontal="center" shrinkToFit="1"/>
    </xf>
    <xf numFmtId="1" fontId="1" fillId="0" borderId="36" xfId="0" applyNumberFormat="1" applyFont="1" applyBorder="1" applyAlignment="1">
      <alignment horizontal="center" shrinkToFit="1"/>
    </xf>
    <xf numFmtId="1" fontId="1" fillId="0" borderId="37" xfId="0" applyNumberFormat="1" applyFont="1" applyBorder="1" applyAlignment="1">
      <alignment horizontal="center" shrinkToFit="1"/>
    </xf>
    <xf numFmtId="1" fontId="1" fillId="0" borderId="38" xfId="0" applyNumberFormat="1" applyFont="1" applyBorder="1" applyAlignment="1">
      <alignment shrinkToFit="1"/>
    </xf>
    <xf numFmtId="1" fontId="1" fillId="0" borderId="0" xfId="0" applyNumberFormat="1" applyFont="1" applyBorder="1" applyAlignment="1">
      <alignment shrinkToFit="1"/>
    </xf>
    <xf numFmtId="1" fontId="0" fillId="0" borderId="0" xfId="0" applyNumberFormat="1" applyAlignment="1">
      <alignment shrinkToFit="1"/>
    </xf>
    <xf numFmtId="1" fontId="8" fillId="3" borderId="42" xfId="0" applyNumberFormat="1" applyFont="1" applyFill="1" applyBorder="1" applyAlignment="1">
      <alignment horizontal="center" shrinkToFit="1"/>
    </xf>
    <xf numFmtId="1" fontId="8" fillId="3" borderId="43" xfId="0" applyNumberFormat="1" applyFont="1" applyFill="1" applyBorder="1" applyAlignment="1">
      <alignment horizontal="center" shrinkToFit="1"/>
    </xf>
    <xf numFmtId="1" fontId="8" fillId="0" borderId="0" xfId="0" applyNumberFormat="1" applyFont="1" applyBorder="1" applyAlignment="1">
      <alignment shrinkToFit="1"/>
    </xf>
    <xf numFmtId="1" fontId="8" fillId="0" borderId="0" xfId="0" applyNumberFormat="1" applyFont="1" applyAlignment="1">
      <alignment shrinkToFit="1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13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14" fillId="0" borderId="0" xfId="0" applyFont="1"/>
    <xf numFmtId="181" fontId="15" fillId="0" borderId="0" xfId="0" applyNumberFormat="1" applyFont="1"/>
    <xf numFmtId="181" fontId="16" fillId="0" borderId="0" xfId="0" applyNumberFormat="1" applyFont="1" applyAlignment="1">
      <alignment horizontal="center"/>
    </xf>
    <xf numFmtId="181" fontId="9" fillId="0" borderId="0" xfId="0" applyNumberFormat="1" applyFont="1"/>
    <xf numFmtId="1" fontId="17" fillId="0" borderId="0" xfId="0" applyNumberFormat="1" applyFont="1" applyAlignment="1">
      <alignment horizontal="center"/>
    </xf>
    <xf numFmtId="182" fontId="15" fillId="0" borderId="0" xfId="0" applyNumberFormat="1" applyFont="1"/>
    <xf numFmtId="181" fontId="15" fillId="2" borderId="16" xfId="0" applyNumberFormat="1" applyFont="1" applyFill="1" applyBorder="1"/>
    <xf numFmtId="181" fontId="15" fillId="0" borderId="16" xfId="0" applyNumberFormat="1" applyFont="1" applyBorder="1"/>
    <xf numFmtId="181" fontId="15" fillId="2" borderId="36" xfId="0" applyNumberFormat="1" applyFont="1" applyFill="1" applyBorder="1"/>
    <xf numFmtId="181" fontId="15" fillId="0" borderId="36" xfId="0" applyNumberFormat="1" applyFont="1" applyBorder="1"/>
    <xf numFmtId="0" fontId="18" fillId="0" borderId="0" xfId="0" applyFont="1"/>
    <xf numFmtId="183" fontId="0" fillId="0" borderId="0" xfId="0" applyNumberFormat="1" applyAlignment="1">
      <alignment horizontal="center" textRotation="90" wrapText="1"/>
    </xf>
    <xf numFmtId="179" fontId="0" fillId="0" borderId="0" xfId="0" applyNumberFormat="1" applyAlignment="1">
      <alignment horizontal="center" textRotation="90" wrapText="1"/>
    </xf>
    <xf numFmtId="176" fontId="0" fillId="0" borderId="0" xfId="0" applyNumberFormat="1" applyAlignment="1">
      <alignment horizontal="center"/>
    </xf>
    <xf numFmtId="0" fontId="0" fillId="4" borderId="31" xfId="0" applyFill="1" applyBorder="1" applyAlignment="1"/>
    <xf numFmtId="0" fontId="0" fillId="4" borderId="44" xfId="0" applyFill="1" applyBorder="1" applyAlignment="1"/>
    <xf numFmtId="0" fontId="0" fillId="4" borderId="28" xfId="0" applyFill="1" applyBorder="1" applyAlignment="1"/>
    <xf numFmtId="0" fontId="0" fillId="0" borderId="0" xfId="0" applyAlignment="1">
      <alignment horizontal="left"/>
    </xf>
    <xf numFmtId="10" fontId="0" fillId="0" borderId="0" xfId="0" applyNumberFormat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47" xfId="0" applyBorder="1" applyAlignment="1">
      <alignment horizontal="center"/>
    </xf>
    <xf numFmtId="1" fontId="0" fillId="0" borderId="33" xfId="0" applyNumberFormat="1" applyFill="1" applyBorder="1" applyAlignment="1">
      <alignment horizontal="center"/>
    </xf>
    <xf numFmtId="0" fontId="0" fillId="0" borderId="45" xfId="0" applyFill="1" applyBorder="1"/>
    <xf numFmtId="1" fontId="0" fillId="0" borderId="31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1" fontId="0" fillId="0" borderId="31" xfId="0" applyNumberFormat="1" applyFill="1" applyBorder="1" applyAlignment="1">
      <alignment horizontal="center"/>
    </xf>
    <xf numFmtId="0" fontId="0" fillId="0" borderId="28" xfId="0" applyFill="1" applyBorder="1"/>
    <xf numFmtId="1" fontId="19" fillId="0" borderId="31" xfId="0" applyNumberFormat="1" applyFont="1" applyBorder="1" applyAlignment="1">
      <alignment horizontal="center"/>
    </xf>
    <xf numFmtId="1" fontId="0" fillId="0" borderId="48" xfId="0" applyNumberFormat="1" applyFill="1" applyBorder="1" applyAlignment="1">
      <alignment horizontal="center"/>
    </xf>
    <xf numFmtId="0" fontId="0" fillId="0" borderId="34" xfId="0" applyFill="1" applyBorder="1"/>
    <xf numFmtId="1" fontId="0" fillId="0" borderId="10" xfId="0" applyNumberFormat="1" applyFill="1" applyBorder="1" applyAlignment="1">
      <alignment horizontal="center"/>
    </xf>
    <xf numFmtId="0" fontId="0" fillId="0" borderId="49" xfId="0" applyFill="1" applyBorder="1"/>
    <xf numFmtId="10" fontId="1" fillId="0" borderId="0" xfId="0" applyNumberFormat="1" applyFont="1" applyAlignment="1">
      <alignment horizontal="center"/>
    </xf>
    <xf numFmtId="0" fontId="20" fillId="0" borderId="0" xfId="0" applyFont="1" applyAlignment="1">
      <alignment horizontal="left"/>
    </xf>
    <xf numFmtId="0" fontId="3" fillId="0" borderId="0" xfId="0" applyFont="1" applyAlignment="1"/>
    <xf numFmtId="1" fontId="8" fillId="3" borderId="39" xfId="0" applyNumberFormat="1" applyFont="1" applyFill="1" applyBorder="1" applyAlignment="1">
      <alignment horizontal="right" shrinkToFit="1"/>
    </xf>
    <xf numFmtId="1" fontId="8" fillId="3" borderId="40" xfId="0" applyNumberFormat="1" applyFont="1" applyFill="1" applyBorder="1" applyAlignment="1">
      <alignment horizontal="right" shrinkToFit="1"/>
    </xf>
    <xf numFmtId="1" fontId="8" fillId="3" borderId="41" xfId="0" applyNumberFormat="1" applyFont="1" applyFill="1" applyBorder="1" applyAlignment="1">
      <alignment horizontal="right" shrinkToFit="1"/>
    </xf>
    <xf numFmtId="0" fontId="1" fillId="0" borderId="36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182" fontId="0" fillId="0" borderId="46" xfId="0" applyNumberFormat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82" fontId="0" fillId="0" borderId="16" xfId="0" applyNumberFormat="1" applyBorder="1" applyAlignment="1">
      <alignment horizontal="center"/>
    </xf>
    <xf numFmtId="182" fontId="1" fillId="0" borderId="16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6" xfId="0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2">
    <dxf>
      <font>
        <b/>
        <i val="0"/>
        <condense val="0"/>
        <extend val="0"/>
        <color indexed="8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MONTHLY SUPPLIER TRACKING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739-42E0-986C-45DA6103216A}"/>
            </c:ext>
          </c:extLst>
        </c:ser>
        <c:ser>
          <c:idx val="1"/>
          <c:order val="1"/>
          <c:tx>
            <c:v>CHARGEBACKS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739-42E0-986C-45DA61032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902080"/>
        <c:axId val="67908352"/>
      </c:lineChart>
      <c:catAx>
        <c:axId val="67902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908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908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90208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089" r="0.75000000000000089" t="1" header="0.5" footer="0.5"/>
    <c:pageSetup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PROMINENT DEFECTS AUG 1996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848-4E68-807B-1596A3EE8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937024"/>
        <c:axId val="67938560"/>
      </c:barChart>
      <c:catAx>
        <c:axId val="67937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93856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679385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9370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089" r="0.75000000000000089" t="1" header="0.5" footer="0.5"/>
    <c:pageSetup orientation="landscape" horizontalDpi="-4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Pareto Chart </a:t>
            </a:r>
          </a:p>
        </c:rich>
      </c:tx>
      <c:layout>
        <c:manualLayout>
          <c:xMode val="edge"/>
          <c:yMode val="edge"/>
          <c:x val="0.42429577097564808"/>
          <c:y val="3.05009699874472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758199653521901E-2"/>
          <c:y val="0.18260888948803664"/>
          <c:w val="0.88478528060521155"/>
          <c:h val="0.295652487742535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'I-Chart'!$C$72</c:f>
              <c:strCache>
                <c:ptCount val="1"/>
                <c:pt idx="0">
                  <c:v>Aug</c:v>
                </c:pt>
              </c:strCache>
            </c:strRef>
          </c:tx>
          <c:invertIfNegative val="0"/>
          <c:cat>
            <c:strRef>
              <c:f>'I-Chart'!$A$74:$A$87</c:f>
              <c:strCache>
                <c:ptCount val="14"/>
                <c:pt idx="0">
                  <c:v>BURRS</c:v>
                </c:pt>
                <c:pt idx="1">
                  <c:v>CHIP DRAG</c:v>
                </c:pt>
                <c:pt idx="2">
                  <c:v>CONTAMINATION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strCache>
            </c:strRef>
          </c:cat>
          <c:val>
            <c:numRef>
              <c:f>'I-Chart'!$C$74:$C$87</c:f>
              <c:numCache>
                <c:formatCode>0.00%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6-4230-B34E-B1885EF6E2C1}"/>
            </c:ext>
          </c:extLst>
        </c:ser>
        <c:ser>
          <c:idx val="1"/>
          <c:order val="1"/>
          <c:tx>
            <c:strRef>
              <c:f>'I-Chart'!$D$72</c:f>
              <c:strCache>
                <c:ptCount val="1"/>
                <c:pt idx="0">
                  <c:v>Sept</c:v>
                </c:pt>
              </c:strCache>
            </c:strRef>
          </c:tx>
          <c:invertIfNegative val="0"/>
          <c:val>
            <c:numRef>
              <c:f>'I-Chart'!$D$74:$D$87</c:f>
              <c:numCache>
                <c:formatCode>0.00%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6-4230-B34E-B1885EF6E2C1}"/>
            </c:ext>
          </c:extLst>
        </c:ser>
        <c:ser>
          <c:idx val="2"/>
          <c:order val="2"/>
          <c:tx>
            <c:strRef>
              <c:f>'I-Chart'!$E$72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val>
            <c:numRef>
              <c:f>'I-Chart'!$E$74:$E$87</c:f>
              <c:numCache>
                <c:formatCode>0.00%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76-4230-B34E-B1885EF6E2C1}"/>
            </c:ext>
          </c:extLst>
        </c:ser>
        <c:ser>
          <c:idx val="3"/>
          <c:order val="3"/>
          <c:tx>
            <c:strRef>
              <c:f>'I-Chart'!$F$72</c:f>
              <c:strCache>
                <c:ptCount val="1"/>
                <c:pt idx="0">
                  <c:v>Current Period</c:v>
                </c:pt>
              </c:strCache>
            </c:strRef>
          </c:tx>
          <c:invertIfNegative val="0"/>
          <c:val>
            <c:numRef>
              <c:f>'I-Chart'!$F$74:$F$87</c:f>
              <c:numCache>
                <c:formatCode>0.00%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76-4230-B34E-B1885EF6E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788672"/>
        <c:axId val="75790208"/>
      </c:barChart>
      <c:catAx>
        <c:axId val="75788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90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5790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88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5757732352992303"/>
          <c:y val="1.5250713226064135E-2"/>
          <c:w val="0.42422676470077036"/>
          <c:h val="5.679767203012674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089" r="0.75000000000000089" t="1" header="0.5" footer="0.5"/>
    <c:pageSetup orientation="landscape" horizontalDpi="-4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PPM Trend</a:t>
            </a:r>
          </a:p>
        </c:rich>
      </c:tx>
      <c:layout>
        <c:manualLayout>
          <c:xMode val="edge"/>
          <c:yMode val="edge"/>
          <c:x val="0.463137930543492"/>
          <c:y val="1.09170305676855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848771266540687E-2"/>
          <c:y val="9.8253275109170368E-2"/>
          <c:w val="0.96691871455576561"/>
          <c:h val="0.72052401746724892"/>
        </c:manualLayout>
      </c:layout>
      <c:lineChart>
        <c:grouping val="standard"/>
        <c:varyColors val="0"/>
        <c:ser>
          <c:idx val="0"/>
          <c:order val="0"/>
          <c:tx>
            <c:strRef>
              <c:f>'[1]JA275A (31225-28)'!$C$59:$D$59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('[1]JA275A (31225-28)'!$E$41:$F$41,'[1]JA275A (31225-28)'!$J$41:$AN$41)</c:f>
              <c:strCache>
                <c:ptCount val="33"/>
                <c:pt idx="0">
                  <c:v>Oct</c:v>
                </c:pt>
                <c:pt idx="1">
                  <c:v>Current Period</c:v>
                </c:pt>
                <c:pt idx="2">
                  <c:v>40861</c:v>
                </c:pt>
                <c:pt idx="3">
                  <c:v>40862</c:v>
                </c:pt>
                <c:pt idx="4">
                  <c:v>40863</c:v>
                </c:pt>
                <c:pt idx="5">
                  <c:v>40864</c:v>
                </c:pt>
                <c:pt idx="6">
                  <c:v>40865</c:v>
                </c:pt>
                <c:pt idx="7">
                  <c:v>40866</c:v>
                </c:pt>
                <c:pt idx="8">
                  <c:v>40867</c:v>
                </c:pt>
                <c:pt idx="9">
                  <c:v>40868</c:v>
                </c:pt>
                <c:pt idx="10">
                  <c:v>40869</c:v>
                </c:pt>
                <c:pt idx="11">
                  <c:v>40870</c:v>
                </c:pt>
                <c:pt idx="12">
                  <c:v>40871</c:v>
                </c:pt>
                <c:pt idx="13">
                  <c:v>40872</c:v>
                </c:pt>
                <c:pt idx="14">
                  <c:v>40873</c:v>
                </c:pt>
                <c:pt idx="15">
                  <c:v>40874</c:v>
                </c:pt>
                <c:pt idx="16">
                  <c:v>40875</c:v>
                </c:pt>
                <c:pt idx="17">
                  <c:v>40876</c:v>
                </c:pt>
                <c:pt idx="18">
                  <c:v>40877</c:v>
                </c:pt>
                <c:pt idx="19">
                  <c:v>40878</c:v>
                </c:pt>
                <c:pt idx="20">
                  <c:v>40879</c:v>
                </c:pt>
                <c:pt idx="21">
                  <c:v>40880</c:v>
                </c:pt>
                <c:pt idx="22">
                  <c:v>40881</c:v>
                </c:pt>
                <c:pt idx="23">
                  <c:v>40882</c:v>
                </c:pt>
                <c:pt idx="24">
                  <c:v>40883</c:v>
                </c:pt>
                <c:pt idx="25">
                  <c:v>40884</c:v>
                </c:pt>
                <c:pt idx="26">
                  <c:v>40885</c:v>
                </c:pt>
                <c:pt idx="27">
                  <c:v>40886</c:v>
                </c:pt>
                <c:pt idx="28">
                  <c:v>40887</c:v>
                </c:pt>
                <c:pt idx="29">
                  <c:v>40888</c:v>
                </c:pt>
                <c:pt idx="30">
                  <c:v>40889</c:v>
                </c:pt>
                <c:pt idx="31">
                  <c:v>40890</c:v>
                </c:pt>
                <c:pt idx="32">
                  <c:v>40891</c:v>
                </c:pt>
              </c:strCache>
            </c:strRef>
          </c:cat>
          <c:val>
            <c:numRef>
              <c:f>('[1]JA275A (31225-28)'!$E$59:$F$59,'[1]JA275A (31225-28)'!$J$59:$AN$59)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8-4E47-8F6D-1E6B20845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818496"/>
        <c:axId val="75820416"/>
      </c:lineChart>
      <c:catAx>
        <c:axId val="7581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20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582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184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089" r="0.75000000000000089" t="1" header="0.5" footer="0.5"/>
    <c:pageSetup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0</xdr:rowOff>
    </xdr:from>
    <xdr:to>
      <xdr:col>1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9525</xdr:colOff>
      <xdr:row>8</xdr:row>
      <xdr:rowOff>9525</xdr:rowOff>
    </xdr:from>
    <xdr:to>
      <xdr:col>42</xdr:col>
      <xdr:colOff>19050</xdr:colOff>
      <xdr:row>34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190500</xdr:colOff>
      <xdr:row>8</xdr:row>
      <xdr:rowOff>28575</xdr:rowOff>
    </xdr:from>
    <xdr:to>
      <xdr:col>17</xdr:col>
      <xdr:colOff>66675</xdr:colOff>
      <xdr:row>34</xdr:row>
      <xdr:rowOff>114300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ardie\Desktop\MPTSH%20Quality%20Gates\Magna%20Sterling_GP-12%20I-Chart%20-%20No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rt Recap"/>
      <sheetName val="Master Setup Sheet"/>
      <sheetName val="Data Input Sheet"/>
      <sheetName val="Data Summary"/>
      <sheetName val="JA222A (31222-28)"/>
      <sheetName val="JA275A (31225-28)"/>
      <sheetName val="JA264A (31264-28)"/>
      <sheetName val="JA262A (31262-28)"/>
      <sheetName val="JA262B (31262-29)"/>
      <sheetName val="Sheet1"/>
    </sheetNames>
    <sheetDataSet>
      <sheetData sheetId="0"/>
      <sheetData sheetId="1">
        <row r="7">
          <cell r="B7" t="str">
            <v>Aug</v>
          </cell>
        </row>
        <row r="8">
          <cell r="B8" t="str">
            <v>Sept</v>
          </cell>
        </row>
        <row r="9">
          <cell r="B9" t="str">
            <v>Oct</v>
          </cell>
        </row>
        <row r="11">
          <cell r="B11">
            <v>40861</v>
          </cell>
        </row>
      </sheetData>
      <sheetData sheetId="2">
        <row r="22">
          <cell r="B22" t="str">
            <v>BURRS</v>
          </cell>
        </row>
        <row r="23">
          <cell r="B23" t="str">
            <v>CHIP DRAG</v>
          </cell>
        </row>
        <row r="24">
          <cell r="B24" t="str">
            <v>CONTAMINATION</v>
          </cell>
        </row>
      </sheetData>
      <sheetData sheetId="3"/>
      <sheetData sheetId="4"/>
      <sheetData sheetId="5">
        <row r="41">
          <cell r="E41" t="str">
            <v>Oct</v>
          </cell>
          <cell r="F41" t="str">
            <v>Current Period</v>
          </cell>
          <cell r="J41">
            <v>40861</v>
          </cell>
          <cell r="K41">
            <v>40862</v>
          </cell>
          <cell r="L41">
            <v>40863</v>
          </cell>
          <cell r="M41">
            <v>40864</v>
          </cell>
          <cell r="N41">
            <v>40865</v>
          </cell>
          <cell r="O41">
            <v>40866</v>
          </cell>
          <cell r="P41">
            <v>40867</v>
          </cell>
          <cell r="Q41">
            <v>40868</v>
          </cell>
          <cell r="R41">
            <v>40869</v>
          </cell>
          <cell r="S41">
            <v>40870</v>
          </cell>
          <cell r="T41">
            <v>40871</v>
          </cell>
          <cell r="U41">
            <v>40872</v>
          </cell>
          <cell r="V41">
            <v>40873</v>
          </cell>
          <cell r="W41">
            <v>40874</v>
          </cell>
          <cell r="X41">
            <v>40875</v>
          </cell>
          <cell r="Y41">
            <v>40876</v>
          </cell>
          <cell r="Z41">
            <v>40877</v>
          </cell>
          <cell r="AA41">
            <v>40878</v>
          </cell>
          <cell r="AB41">
            <v>40879</v>
          </cell>
          <cell r="AC41">
            <v>40880</v>
          </cell>
          <cell r="AD41">
            <v>40881</v>
          </cell>
          <cell r="AE41">
            <v>40882</v>
          </cell>
          <cell r="AF41">
            <v>40883</v>
          </cell>
          <cell r="AG41">
            <v>40884</v>
          </cell>
          <cell r="AH41">
            <v>40885</v>
          </cell>
          <cell r="AI41">
            <v>40886</v>
          </cell>
          <cell r="AJ41">
            <v>40887</v>
          </cell>
          <cell r="AK41">
            <v>40888</v>
          </cell>
          <cell r="AL41">
            <v>40889</v>
          </cell>
          <cell r="AM41">
            <v>40890</v>
          </cell>
          <cell r="AN41">
            <v>40891</v>
          </cell>
        </row>
        <row r="59"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  <cell r="AI59" t="str">
            <v/>
          </cell>
          <cell r="AJ59" t="str">
            <v/>
          </cell>
          <cell r="AK59" t="str">
            <v/>
          </cell>
          <cell r="AL59" t="str">
            <v/>
          </cell>
          <cell r="AM59" t="str">
            <v/>
          </cell>
          <cell r="AN59" t="str">
            <v/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DP87"/>
  <sheetViews>
    <sheetView tabSelected="1" topLeftCell="A55" zoomScale="75" zoomScaleNormal="75" zoomScalePageLayoutView="70" workbookViewId="0">
      <selection activeCell="T88" sqref="T88"/>
    </sheetView>
  </sheetViews>
  <sheetFormatPr defaultRowHeight="12.75" outlineLevelCol="1" x14ac:dyDescent="0.2"/>
  <cols>
    <col min="1" max="1" width="33.85546875" customWidth="1"/>
    <col min="2" max="2" width="0.85546875" customWidth="1"/>
    <col min="3" max="4" width="8.5703125" customWidth="1"/>
    <col min="5" max="5" width="7.7109375" customWidth="1"/>
    <col min="6" max="6" width="9.28515625" customWidth="1"/>
    <col min="7" max="7" width="8.7109375" customWidth="1"/>
    <col min="8" max="8" width="10" customWidth="1"/>
    <col min="9" max="9" width="7.7109375" style="1" customWidth="1"/>
    <col min="10" max="14" width="6.85546875" customWidth="1"/>
    <col min="15" max="15" width="7.28515625" customWidth="1"/>
    <col min="16" max="17" width="6.85546875" customWidth="1"/>
    <col min="18" max="18" width="7" customWidth="1"/>
    <col min="19" max="40" width="6.85546875" customWidth="1"/>
    <col min="41" max="41" width="10" customWidth="1"/>
    <col min="42" max="42" width="8.28515625" customWidth="1"/>
    <col min="43" max="44" width="7.140625" bestFit="1" customWidth="1"/>
    <col min="45" max="45" width="5.28515625" customWidth="1"/>
    <col min="46" max="46" width="6.5703125" bestFit="1" customWidth="1"/>
    <col min="47" max="47" width="13.140625" customWidth="1"/>
    <col min="48" max="65" width="5.28515625" customWidth="1"/>
    <col min="66" max="66" width="6.7109375" customWidth="1"/>
    <col min="67" max="67" width="8.7109375" style="1" bestFit="1" customWidth="1"/>
    <col min="68" max="91" width="3.7109375" customWidth="1"/>
    <col min="92" max="92" width="3.7109375" hidden="1" customWidth="1" outlineLevel="1"/>
    <col min="93" max="93" width="3.7109375" customWidth="1" collapsed="1"/>
    <col min="94" max="94" width="8.28515625" hidden="1" customWidth="1" outlineLevel="1"/>
    <col min="95" max="95" width="8.85546875" customWidth="1" collapsed="1"/>
    <col min="97" max="97" width="0" hidden="1" customWidth="1" outlineLevel="1"/>
    <col min="98" max="98" width="8.85546875" customWidth="1" collapsed="1"/>
    <col min="99" max="99" width="0" hidden="1" customWidth="1" outlineLevel="1"/>
    <col min="100" max="100" width="8.85546875" customWidth="1" collapsed="1"/>
    <col min="105" max="105" width="0" hidden="1" customWidth="1" outlineLevel="1"/>
    <col min="106" max="106" width="8.85546875" customWidth="1" collapsed="1"/>
    <col min="107" max="107" width="0" hidden="1" customWidth="1" outlineLevel="1"/>
    <col min="108" max="108" width="8.85546875" customWidth="1" collapsed="1"/>
    <col min="110" max="110" width="0" hidden="1" customWidth="1" outlineLevel="1"/>
    <col min="111" max="111" width="8.85546875" customWidth="1" collapsed="1"/>
    <col min="112" max="119" width="0" hidden="1" customWidth="1" outlineLevel="1"/>
    <col min="120" max="120" width="8.85546875" customWidth="1" collapsed="1"/>
  </cols>
  <sheetData>
    <row r="2" spans="7:30" ht="28.5" customHeight="1" x14ac:dyDescent="0.35">
      <c r="M2" s="128" t="s">
        <v>0</v>
      </c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spans="7:30" ht="28.5" customHeight="1" x14ac:dyDescent="0.35">
      <c r="M3" s="116" t="s">
        <v>1</v>
      </c>
      <c r="N3" s="8"/>
      <c r="O3" s="8"/>
      <c r="P3" s="129"/>
      <c r="Q3" s="129"/>
      <c r="R3" s="129"/>
      <c r="U3" s="134" t="s">
        <v>2</v>
      </c>
      <c r="V3" s="134"/>
      <c r="W3" s="134"/>
      <c r="X3" s="134"/>
      <c r="Y3" s="134"/>
      <c r="Z3" s="135"/>
      <c r="AA3" s="135"/>
      <c r="AB3" s="135"/>
      <c r="AC3" s="117"/>
      <c r="AD3" s="117"/>
    </row>
    <row r="4" spans="7:30" ht="23.25" x14ac:dyDescent="0.35">
      <c r="M4" s="116" t="s">
        <v>3</v>
      </c>
      <c r="N4" s="8"/>
      <c r="O4" s="8"/>
      <c r="P4" s="129"/>
      <c r="Q4" s="129"/>
      <c r="R4" s="129"/>
      <c r="S4" s="129"/>
      <c r="T4" s="129"/>
      <c r="X4" s="2"/>
      <c r="Y4" s="129"/>
      <c r="Z4" s="129"/>
      <c r="AA4" s="129"/>
      <c r="AB4" s="129"/>
      <c r="AC4" s="129"/>
      <c r="AD4" s="129"/>
    </row>
    <row r="5" spans="7:30" ht="25.5" x14ac:dyDescent="0.35">
      <c r="G5" s="3"/>
      <c r="Q5" s="132" t="s">
        <v>4</v>
      </c>
      <c r="R5" s="133"/>
      <c r="S5" s="133"/>
      <c r="T5" s="133"/>
    </row>
    <row r="7" spans="7:30" ht="18" x14ac:dyDescent="0.25">
      <c r="O7" s="4"/>
      <c r="P7" s="5"/>
      <c r="Q7" s="5"/>
      <c r="S7" s="4"/>
      <c r="T7" s="6"/>
      <c r="U7" s="4"/>
      <c r="V7" s="4"/>
    </row>
    <row r="9" spans="7:30" ht="18" x14ac:dyDescent="0.25">
      <c r="S9" s="7"/>
    </row>
    <row r="38" spans="1:67" ht="12.75" customHeight="1" x14ac:dyDescent="0.2"/>
    <row r="39" spans="1:67" s="8" customFormat="1" ht="12.75" customHeight="1" x14ac:dyDescent="0.2">
      <c r="C39" s="8" t="s">
        <v>5</v>
      </c>
      <c r="I39" s="9"/>
      <c r="K39" s="8" t="s">
        <v>6</v>
      </c>
      <c r="BO39" s="9"/>
    </row>
    <row r="40" spans="1:67" ht="6" customHeight="1" thickBot="1" x14ac:dyDescent="0.25"/>
    <row r="41" spans="1:67" s="20" customFormat="1" ht="79.900000000000006" customHeight="1" thickTop="1" thickBot="1" x14ac:dyDescent="0.25">
      <c r="A41" s="10" t="s">
        <v>7</v>
      </c>
      <c r="B41" s="11"/>
      <c r="C41" s="12" t="str">
        <f>'[1]Master Setup Sheet'!B7</f>
        <v>Aug</v>
      </c>
      <c r="D41" s="12" t="str">
        <f>'[1]Master Setup Sheet'!B8</f>
        <v>Sept</v>
      </c>
      <c r="E41" s="12" t="str">
        <f>'[1]Master Setup Sheet'!B9</f>
        <v>Oct</v>
      </c>
      <c r="F41" s="13" t="s">
        <v>8</v>
      </c>
      <c r="G41" s="14" t="s">
        <v>9</v>
      </c>
      <c r="H41" s="15" t="s">
        <v>10</v>
      </c>
      <c r="I41" s="16"/>
      <c r="J41" s="17">
        <f>'[1]Master Setup Sheet'!B11</f>
        <v>40861</v>
      </c>
      <c r="K41" s="18">
        <f t="shared" ref="K41:AN41" si="0">J41+1</f>
        <v>40862</v>
      </c>
      <c r="L41" s="18">
        <f t="shared" si="0"/>
        <v>40863</v>
      </c>
      <c r="M41" s="18">
        <f t="shared" si="0"/>
        <v>40864</v>
      </c>
      <c r="N41" s="18">
        <f t="shared" si="0"/>
        <v>40865</v>
      </c>
      <c r="O41" s="18">
        <f t="shared" si="0"/>
        <v>40866</v>
      </c>
      <c r="P41" s="18">
        <f t="shared" si="0"/>
        <v>40867</v>
      </c>
      <c r="Q41" s="18">
        <f t="shared" si="0"/>
        <v>40868</v>
      </c>
      <c r="R41" s="18">
        <f t="shared" si="0"/>
        <v>40869</v>
      </c>
      <c r="S41" s="18">
        <f t="shared" si="0"/>
        <v>40870</v>
      </c>
      <c r="T41" s="18">
        <f t="shared" si="0"/>
        <v>40871</v>
      </c>
      <c r="U41" s="18">
        <f t="shared" si="0"/>
        <v>40872</v>
      </c>
      <c r="V41" s="18">
        <f t="shared" si="0"/>
        <v>40873</v>
      </c>
      <c r="W41" s="18">
        <f t="shared" si="0"/>
        <v>40874</v>
      </c>
      <c r="X41" s="18">
        <f t="shared" si="0"/>
        <v>40875</v>
      </c>
      <c r="Y41" s="18">
        <f t="shared" si="0"/>
        <v>40876</v>
      </c>
      <c r="Z41" s="18">
        <f t="shared" si="0"/>
        <v>40877</v>
      </c>
      <c r="AA41" s="18">
        <f t="shared" si="0"/>
        <v>40878</v>
      </c>
      <c r="AB41" s="18">
        <f t="shared" si="0"/>
        <v>40879</v>
      </c>
      <c r="AC41" s="18">
        <f t="shared" si="0"/>
        <v>40880</v>
      </c>
      <c r="AD41" s="18">
        <f t="shared" si="0"/>
        <v>40881</v>
      </c>
      <c r="AE41" s="18">
        <f t="shared" si="0"/>
        <v>40882</v>
      </c>
      <c r="AF41" s="18">
        <f t="shared" si="0"/>
        <v>40883</v>
      </c>
      <c r="AG41" s="18">
        <f t="shared" si="0"/>
        <v>40884</v>
      </c>
      <c r="AH41" s="18">
        <f t="shared" si="0"/>
        <v>40885</v>
      </c>
      <c r="AI41" s="18">
        <f t="shared" si="0"/>
        <v>40886</v>
      </c>
      <c r="AJ41" s="18">
        <f t="shared" si="0"/>
        <v>40887</v>
      </c>
      <c r="AK41" s="18">
        <f t="shared" si="0"/>
        <v>40888</v>
      </c>
      <c r="AL41" s="18">
        <f t="shared" si="0"/>
        <v>40889</v>
      </c>
      <c r="AM41" s="18">
        <f t="shared" si="0"/>
        <v>40890</v>
      </c>
      <c r="AN41" s="18">
        <f t="shared" si="0"/>
        <v>40891</v>
      </c>
      <c r="AO41" s="14" t="s">
        <v>9</v>
      </c>
      <c r="AP41" s="19" t="s">
        <v>11</v>
      </c>
    </row>
    <row r="42" spans="1:67" ht="51.75" customHeight="1" x14ac:dyDescent="0.2">
      <c r="A42" s="21" t="str">
        <f>'[1]Data Input Sheet'!B22</f>
        <v>BURRS</v>
      </c>
      <c r="B42" s="22"/>
      <c r="C42" s="23"/>
      <c r="D42" s="23"/>
      <c r="E42" s="23"/>
      <c r="F42" s="24">
        <f t="shared" ref="F42:F61" si="1">IF(A42="","",AO42)</f>
        <v>0</v>
      </c>
      <c r="G42" s="25">
        <f t="shared" ref="G42:G61" si="2">IF(A42="","",SUM(C42:F42))</f>
        <v>0</v>
      </c>
      <c r="H42" s="26" t="e">
        <f t="shared" ref="H42:H61" si="3">IF(A42="","",G42/$G$63*1000000)</f>
        <v>#DIV/0!</v>
      </c>
      <c r="I42" s="27"/>
      <c r="J42" s="28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30">
        <f t="shared" ref="AO42:AO61" si="4">IF(A42="","",SUM(J42:AN42))</f>
        <v>0</v>
      </c>
      <c r="AP42" s="31" t="e">
        <f t="shared" ref="AP42:AP61" si="5">IF(A42="","",AO42/$AO$63*1000000)</f>
        <v>#DIV/0!</v>
      </c>
      <c r="BO42"/>
    </row>
    <row r="43" spans="1:67" ht="51.75" customHeight="1" x14ac:dyDescent="0.2">
      <c r="A43" s="21" t="str">
        <f>'[1]Data Input Sheet'!B23</f>
        <v>CHIP DRAG</v>
      </c>
      <c r="B43" s="22"/>
      <c r="C43" s="23"/>
      <c r="D43" s="23"/>
      <c r="E43" s="23"/>
      <c r="F43" s="24">
        <f t="shared" si="1"/>
        <v>0</v>
      </c>
      <c r="G43" s="25">
        <f t="shared" si="2"/>
        <v>0</v>
      </c>
      <c r="H43" s="26" t="e">
        <f t="shared" si="3"/>
        <v>#DIV/0!</v>
      </c>
      <c r="I43" s="27"/>
      <c r="J43" s="28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30">
        <f t="shared" si="4"/>
        <v>0</v>
      </c>
      <c r="AP43" s="31" t="e">
        <f t="shared" si="5"/>
        <v>#DIV/0!</v>
      </c>
      <c r="BO43"/>
    </row>
    <row r="44" spans="1:67" ht="51.75" customHeight="1" x14ac:dyDescent="0.2">
      <c r="A44" s="21" t="str">
        <f>'[1]Data Input Sheet'!B24</f>
        <v>CONTAMINATION</v>
      </c>
      <c r="B44" s="22"/>
      <c r="C44" s="23"/>
      <c r="D44" s="23"/>
      <c r="E44" s="23"/>
      <c r="F44" s="24">
        <f t="shared" si="1"/>
        <v>0</v>
      </c>
      <c r="G44" s="25">
        <f t="shared" si="2"/>
        <v>0</v>
      </c>
      <c r="H44" s="26" t="e">
        <f t="shared" si="3"/>
        <v>#DIV/0!</v>
      </c>
      <c r="I44" s="27"/>
      <c r="J44" s="28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30">
        <f t="shared" si="4"/>
        <v>0</v>
      </c>
      <c r="AP44" s="31" t="e">
        <f t="shared" si="5"/>
        <v>#DIV/0!</v>
      </c>
      <c r="BO44"/>
    </row>
    <row r="45" spans="1:67" ht="51.75" customHeight="1" x14ac:dyDescent="0.2">
      <c r="A45" s="21"/>
      <c r="B45" s="22"/>
      <c r="C45" s="23"/>
      <c r="D45" s="23"/>
      <c r="E45" s="23"/>
      <c r="F45" s="24" t="str">
        <f t="shared" si="1"/>
        <v/>
      </c>
      <c r="G45" s="25" t="str">
        <f t="shared" si="2"/>
        <v/>
      </c>
      <c r="H45" s="26" t="str">
        <f t="shared" si="3"/>
        <v/>
      </c>
      <c r="I45" s="27"/>
      <c r="J45" s="28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30" t="str">
        <f t="shared" si="4"/>
        <v/>
      </c>
      <c r="AP45" s="31" t="str">
        <f t="shared" si="5"/>
        <v/>
      </c>
      <c r="BO45"/>
    </row>
    <row r="46" spans="1:67" ht="51.75" customHeight="1" x14ac:dyDescent="0.2">
      <c r="A46" s="21"/>
      <c r="B46" s="22"/>
      <c r="C46" s="23"/>
      <c r="D46" s="23"/>
      <c r="E46" s="23"/>
      <c r="F46" s="24" t="str">
        <f t="shared" si="1"/>
        <v/>
      </c>
      <c r="G46" s="25" t="str">
        <f t="shared" si="2"/>
        <v/>
      </c>
      <c r="H46" s="26" t="str">
        <f t="shared" si="3"/>
        <v/>
      </c>
      <c r="I46" s="27"/>
      <c r="J46" s="28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30" t="str">
        <f t="shared" si="4"/>
        <v/>
      </c>
      <c r="AP46" s="31" t="str">
        <f t="shared" si="5"/>
        <v/>
      </c>
      <c r="BO46"/>
    </row>
    <row r="47" spans="1:67" ht="51.75" customHeight="1" x14ac:dyDescent="0.2">
      <c r="A47" s="21"/>
      <c r="B47" s="32"/>
      <c r="C47" s="24"/>
      <c r="D47" s="24"/>
      <c r="E47" s="24"/>
      <c r="F47" s="24" t="str">
        <f t="shared" si="1"/>
        <v/>
      </c>
      <c r="G47" s="25" t="str">
        <f t="shared" si="2"/>
        <v/>
      </c>
      <c r="H47" s="26" t="str">
        <f t="shared" si="3"/>
        <v/>
      </c>
      <c r="I47" s="33"/>
      <c r="J47" s="34"/>
      <c r="K47" s="29"/>
      <c r="L47" s="29"/>
      <c r="M47" s="29"/>
      <c r="N47" s="35"/>
      <c r="O47" s="29"/>
      <c r="P47" s="29"/>
      <c r="Q47" s="35"/>
      <c r="R47" s="35"/>
      <c r="S47" s="35"/>
      <c r="T47" s="29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29"/>
      <c r="AG47" s="35"/>
      <c r="AH47" s="29"/>
      <c r="AI47" s="29"/>
      <c r="AJ47" s="35"/>
      <c r="AK47" s="29"/>
      <c r="AL47" s="35"/>
      <c r="AM47" s="29"/>
      <c r="AN47" s="29"/>
      <c r="AO47" s="30" t="str">
        <f t="shared" si="4"/>
        <v/>
      </c>
      <c r="AP47" s="31" t="str">
        <f t="shared" si="5"/>
        <v/>
      </c>
      <c r="BO47"/>
    </row>
    <row r="48" spans="1:67" ht="51.75" customHeight="1" x14ac:dyDescent="0.2">
      <c r="A48" s="21"/>
      <c r="B48" s="32"/>
      <c r="C48" s="24"/>
      <c r="D48" s="24"/>
      <c r="E48" s="24"/>
      <c r="F48" s="24" t="str">
        <f t="shared" si="1"/>
        <v/>
      </c>
      <c r="G48" s="25" t="str">
        <f t="shared" si="2"/>
        <v/>
      </c>
      <c r="H48" s="26" t="str">
        <f t="shared" si="3"/>
        <v/>
      </c>
      <c r="I48" s="33"/>
      <c r="J48" s="34"/>
      <c r="K48" s="29"/>
      <c r="L48" s="29"/>
      <c r="M48" s="29"/>
      <c r="N48" s="35"/>
      <c r="O48" s="29"/>
      <c r="P48" s="29"/>
      <c r="Q48" s="35"/>
      <c r="R48" s="35"/>
      <c r="S48" s="35"/>
      <c r="T48" s="29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0" t="str">
        <f t="shared" si="4"/>
        <v/>
      </c>
      <c r="AP48" s="31" t="str">
        <f t="shared" si="5"/>
        <v/>
      </c>
      <c r="BO48"/>
    </row>
    <row r="49" spans="1:67" ht="51.75" customHeight="1" x14ac:dyDescent="0.2">
      <c r="A49" s="21"/>
      <c r="B49" s="32"/>
      <c r="C49" s="24"/>
      <c r="D49" s="24"/>
      <c r="E49" s="24"/>
      <c r="F49" s="24" t="str">
        <f t="shared" si="1"/>
        <v/>
      </c>
      <c r="G49" s="25" t="str">
        <f t="shared" si="2"/>
        <v/>
      </c>
      <c r="H49" s="26" t="str">
        <f t="shared" si="3"/>
        <v/>
      </c>
      <c r="I49" s="33"/>
      <c r="J49" s="34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0" t="str">
        <f t="shared" si="4"/>
        <v/>
      </c>
      <c r="AP49" s="31" t="str">
        <f t="shared" si="5"/>
        <v/>
      </c>
      <c r="BO49"/>
    </row>
    <row r="50" spans="1:67" ht="51.75" customHeight="1" x14ac:dyDescent="0.2">
      <c r="A50" s="21"/>
      <c r="B50" s="32"/>
      <c r="C50" s="24"/>
      <c r="D50" s="24"/>
      <c r="E50" s="24"/>
      <c r="F50" s="24" t="str">
        <f t="shared" si="1"/>
        <v/>
      </c>
      <c r="G50" s="25" t="str">
        <f t="shared" si="2"/>
        <v/>
      </c>
      <c r="H50" s="26" t="str">
        <f t="shared" si="3"/>
        <v/>
      </c>
      <c r="I50" s="33"/>
      <c r="J50" s="34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0" t="str">
        <f t="shared" si="4"/>
        <v/>
      </c>
      <c r="AP50" s="31" t="str">
        <f t="shared" si="5"/>
        <v/>
      </c>
      <c r="BO50"/>
    </row>
    <row r="51" spans="1:67" ht="51.75" customHeight="1" x14ac:dyDescent="0.2">
      <c r="A51" s="36"/>
      <c r="B51" s="32"/>
      <c r="C51" s="37"/>
      <c r="D51" s="37"/>
      <c r="E51" s="37"/>
      <c r="F51" s="24" t="str">
        <f t="shared" si="1"/>
        <v/>
      </c>
      <c r="G51" s="25" t="str">
        <f t="shared" si="2"/>
        <v/>
      </c>
      <c r="H51" s="26" t="str">
        <f t="shared" si="3"/>
        <v/>
      </c>
      <c r="I51" s="33"/>
      <c r="J51" s="34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0" t="str">
        <f t="shared" si="4"/>
        <v/>
      </c>
      <c r="AP51" s="31" t="str">
        <f t="shared" si="5"/>
        <v/>
      </c>
      <c r="BO51"/>
    </row>
    <row r="52" spans="1:67" ht="51.75" customHeight="1" x14ac:dyDescent="0.2">
      <c r="A52" s="36"/>
      <c r="B52" s="32"/>
      <c r="C52" s="37"/>
      <c r="D52" s="37"/>
      <c r="E52" s="37"/>
      <c r="F52" s="24" t="str">
        <f t="shared" si="1"/>
        <v/>
      </c>
      <c r="G52" s="25" t="str">
        <f t="shared" si="2"/>
        <v/>
      </c>
      <c r="H52" s="26" t="str">
        <f t="shared" si="3"/>
        <v/>
      </c>
      <c r="I52" s="33"/>
      <c r="J52" s="34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0" t="str">
        <f t="shared" si="4"/>
        <v/>
      </c>
      <c r="AP52" s="31" t="str">
        <f t="shared" si="5"/>
        <v/>
      </c>
      <c r="BO52"/>
    </row>
    <row r="53" spans="1:67" ht="51.75" customHeight="1" x14ac:dyDescent="0.2">
      <c r="A53" s="36"/>
      <c r="B53" s="32"/>
      <c r="C53" s="37"/>
      <c r="D53" s="37"/>
      <c r="E53" s="37"/>
      <c r="F53" s="24" t="str">
        <f t="shared" si="1"/>
        <v/>
      </c>
      <c r="G53" s="25" t="str">
        <f t="shared" si="2"/>
        <v/>
      </c>
      <c r="H53" s="26" t="str">
        <f t="shared" si="3"/>
        <v/>
      </c>
      <c r="I53" s="33"/>
      <c r="J53" s="34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0" t="str">
        <f t="shared" si="4"/>
        <v/>
      </c>
      <c r="AP53" s="31" t="str">
        <f t="shared" si="5"/>
        <v/>
      </c>
      <c r="BO53"/>
    </row>
    <row r="54" spans="1:67" ht="51.75" customHeight="1" x14ac:dyDescent="0.2">
      <c r="A54" s="36"/>
      <c r="B54" s="32"/>
      <c r="C54" s="37"/>
      <c r="D54" s="37"/>
      <c r="E54" s="37"/>
      <c r="F54" s="24" t="str">
        <f t="shared" si="1"/>
        <v/>
      </c>
      <c r="G54" s="25" t="str">
        <f t="shared" si="2"/>
        <v/>
      </c>
      <c r="H54" s="26" t="str">
        <f t="shared" si="3"/>
        <v/>
      </c>
      <c r="I54" s="33"/>
      <c r="J54" s="34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0" t="str">
        <f t="shared" si="4"/>
        <v/>
      </c>
      <c r="AP54" s="31" t="str">
        <f t="shared" si="5"/>
        <v/>
      </c>
      <c r="BO54"/>
    </row>
    <row r="55" spans="1:67" ht="51.75" customHeight="1" x14ac:dyDescent="0.2">
      <c r="A55" s="38">
        <f>'[1]Data Input Sheet'!B35</f>
        <v>0</v>
      </c>
      <c r="B55" s="32"/>
      <c r="C55" s="37"/>
      <c r="D55" s="37"/>
      <c r="E55" s="37"/>
      <c r="F55" s="24">
        <f t="shared" si="1"/>
        <v>0</v>
      </c>
      <c r="G55" s="25">
        <f t="shared" si="2"/>
        <v>0</v>
      </c>
      <c r="H55" s="26" t="e">
        <f t="shared" si="3"/>
        <v>#DIV/0!</v>
      </c>
      <c r="I55" s="33"/>
      <c r="J55" s="39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0">
        <f t="shared" si="4"/>
        <v>0</v>
      </c>
      <c r="AP55" s="31" t="e">
        <f t="shared" si="5"/>
        <v>#DIV/0!</v>
      </c>
      <c r="BO55"/>
    </row>
    <row r="56" spans="1:67" ht="51.75" customHeight="1" x14ac:dyDescent="0.2">
      <c r="A56" s="38">
        <f>'[1]Data Input Sheet'!B36</f>
        <v>0</v>
      </c>
      <c r="B56" s="32"/>
      <c r="C56" s="37"/>
      <c r="D56" s="37"/>
      <c r="E56" s="37"/>
      <c r="F56" s="24">
        <f t="shared" si="1"/>
        <v>0</v>
      </c>
      <c r="G56" s="25">
        <f t="shared" si="2"/>
        <v>0</v>
      </c>
      <c r="H56" s="26" t="e">
        <f t="shared" si="3"/>
        <v>#DIV/0!</v>
      </c>
      <c r="I56" s="33"/>
      <c r="J56" s="39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0">
        <f t="shared" si="4"/>
        <v>0</v>
      </c>
      <c r="AP56" s="31" t="e">
        <f t="shared" si="5"/>
        <v>#DIV/0!</v>
      </c>
      <c r="BO56"/>
    </row>
    <row r="57" spans="1:67" ht="51.75" customHeight="1" x14ac:dyDescent="0.2">
      <c r="A57" s="38">
        <f>'[1]Data Input Sheet'!B37</f>
        <v>0</v>
      </c>
      <c r="B57" s="32"/>
      <c r="C57" s="37"/>
      <c r="D57" s="37"/>
      <c r="E57" s="37"/>
      <c r="F57" s="24">
        <f t="shared" si="1"/>
        <v>0</v>
      </c>
      <c r="G57" s="25">
        <f t="shared" si="2"/>
        <v>0</v>
      </c>
      <c r="H57" s="26" t="e">
        <f t="shared" si="3"/>
        <v>#DIV/0!</v>
      </c>
      <c r="I57" s="33"/>
      <c r="J57" s="39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0">
        <f t="shared" si="4"/>
        <v>0</v>
      </c>
      <c r="AP57" s="31" t="e">
        <f t="shared" si="5"/>
        <v>#DIV/0!</v>
      </c>
      <c r="BO57"/>
    </row>
    <row r="58" spans="1:67" ht="51.75" customHeight="1" x14ac:dyDescent="0.2">
      <c r="A58" s="38">
        <f>'[1]Data Input Sheet'!B38</f>
        <v>0</v>
      </c>
      <c r="B58" s="32"/>
      <c r="C58" s="37"/>
      <c r="D58" s="37"/>
      <c r="E58" s="37"/>
      <c r="F58" s="24">
        <f t="shared" si="1"/>
        <v>0</v>
      </c>
      <c r="G58" s="25">
        <f t="shared" si="2"/>
        <v>0</v>
      </c>
      <c r="H58" s="26" t="e">
        <f t="shared" si="3"/>
        <v>#DIV/0!</v>
      </c>
      <c r="I58" s="33"/>
      <c r="J58" s="39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0">
        <f t="shared" si="4"/>
        <v>0</v>
      </c>
      <c r="AP58" s="31" t="e">
        <f t="shared" si="5"/>
        <v>#DIV/0!</v>
      </c>
      <c r="BO58"/>
    </row>
    <row r="59" spans="1:67" ht="51.75" customHeight="1" x14ac:dyDescent="0.2">
      <c r="A59" s="38">
        <f>'[1]Data Input Sheet'!B39</f>
        <v>0</v>
      </c>
      <c r="B59" s="32"/>
      <c r="C59" s="37"/>
      <c r="D59" s="37"/>
      <c r="E59" s="37"/>
      <c r="F59" s="24">
        <f t="shared" si="1"/>
        <v>0</v>
      </c>
      <c r="G59" s="25">
        <f t="shared" si="2"/>
        <v>0</v>
      </c>
      <c r="H59" s="26" t="e">
        <f t="shared" si="3"/>
        <v>#DIV/0!</v>
      </c>
      <c r="I59" s="33"/>
      <c r="J59" s="39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0">
        <f t="shared" si="4"/>
        <v>0</v>
      </c>
      <c r="AP59" s="31" t="e">
        <f t="shared" si="5"/>
        <v>#DIV/0!</v>
      </c>
      <c r="BO59"/>
    </row>
    <row r="60" spans="1:67" ht="51.75" customHeight="1" x14ac:dyDescent="0.2">
      <c r="A60" s="38">
        <f>'[1]Data Input Sheet'!B40</f>
        <v>0</v>
      </c>
      <c r="B60" s="32"/>
      <c r="C60" s="37"/>
      <c r="D60" s="37"/>
      <c r="E60" s="37"/>
      <c r="F60" s="24">
        <f t="shared" si="1"/>
        <v>0</v>
      </c>
      <c r="G60" s="25">
        <f t="shared" si="2"/>
        <v>0</v>
      </c>
      <c r="H60" s="26" t="e">
        <f t="shared" si="3"/>
        <v>#DIV/0!</v>
      </c>
      <c r="I60" s="33"/>
      <c r="J60" s="39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0">
        <f t="shared" si="4"/>
        <v>0</v>
      </c>
      <c r="AP60" s="31" t="e">
        <f t="shared" si="5"/>
        <v>#DIV/0!</v>
      </c>
      <c r="BO60"/>
    </row>
    <row r="61" spans="1:67" ht="51.75" customHeight="1" thickBot="1" x14ac:dyDescent="0.25">
      <c r="A61" s="40">
        <f>'[1]Data Input Sheet'!B41</f>
        <v>0</v>
      </c>
      <c r="B61" s="32"/>
      <c r="C61" s="37"/>
      <c r="D61" s="37"/>
      <c r="E61" s="37"/>
      <c r="F61" s="24">
        <f t="shared" si="1"/>
        <v>0</v>
      </c>
      <c r="G61" s="25">
        <f t="shared" si="2"/>
        <v>0</v>
      </c>
      <c r="H61" s="26" t="e">
        <f t="shared" si="3"/>
        <v>#DIV/0!</v>
      </c>
      <c r="I61" s="33"/>
      <c r="J61" s="41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0">
        <f t="shared" si="4"/>
        <v>0</v>
      </c>
      <c r="AP61" s="31" t="e">
        <f t="shared" si="5"/>
        <v>#DIV/0!</v>
      </c>
      <c r="BO61"/>
    </row>
    <row r="62" spans="1:67" s="51" customFormat="1" ht="17.25" customHeight="1" thickBot="1" x14ac:dyDescent="0.25">
      <c r="A62" s="42" t="s">
        <v>12</v>
      </c>
      <c r="B62" s="43"/>
      <c r="C62" s="44">
        <f>SUM(C42:C55)</f>
        <v>0</v>
      </c>
      <c r="D62" s="44">
        <f>SUM(D42:D55)</f>
        <v>0</v>
      </c>
      <c r="E62" s="44">
        <f>SUM(E42:E55)</f>
        <v>0</v>
      </c>
      <c r="F62" s="44">
        <f>SUM(F42:F55)</f>
        <v>0</v>
      </c>
      <c r="G62" s="45">
        <f>SUM(G42:G55)</f>
        <v>0</v>
      </c>
      <c r="H62" s="46" t="e">
        <f>G62/$G$63*1000000</f>
        <v>#DIV/0!</v>
      </c>
      <c r="I62" s="33"/>
      <c r="J62" s="47">
        <f>SUM(J42:J61)</f>
        <v>0</v>
      </c>
      <c r="K62" s="48">
        <f>SUM(K42:K61)</f>
        <v>0</v>
      </c>
      <c r="L62" s="48">
        <f t="shared" ref="L62:AN62" si="6">SUM(L42:L61)</f>
        <v>0</v>
      </c>
      <c r="M62" s="48">
        <f t="shared" si="6"/>
        <v>0</v>
      </c>
      <c r="N62" s="48">
        <f t="shared" si="6"/>
        <v>0</v>
      </c>
      <c r="O62" s="48">
        <f t="shared" si="6"/>
        <v>0</v>
      </c>
      <c r="P62" s="48">
        <f t="shared" si="6"/>
        <v>0</v>
      </c>
      <c r="Q62" s="48">
        <f t="shared" si="6"/>
        <v>0</v>
      </c>
      <c r="R62" s="48">
        <f t="shared" si="6"/>
        <v>0</v>
      </c>
      <c r="S62" s="48">
        <f t="shared" si="6"/>
        <v>0</v>
      </c>
      <c r="T62" s="48">
        <f t="shared" si="6"/>
        <v>0</v>
      </c>
      <c r="U62" s="48">
        <f t="shared" si="6"/>
        <v>0</v>
      </c>
      <c r="V62" s="48">
        <f t="shared" si="6"/>
        <v>0</v>
      </c>
      <c r="W62" s="48">
        <f t="shared" si="6"/>
        <v>0</v>
      </c>
      <c r="X62" s="48">
        <f t="shared" si="6"/>
        <v>0</v>
      </c>
      <c r="Y62" s="48">
        <f t="shared" si="6"/>
        <v>0</v>
      </c>
      <c r="Z62" s="48">
        <f t="shared" si="6"/>
        <v>0</v>
      </c>
      <c r="AA62" s="48">
        <f t="shared" si="6"/>
        <v>0</v>
      </c>
      <c r="AB62" s="48">
        <f t="shared" si="6"/>
        <v>0</v>
      </c>
      <c r="AC62" s="48">
        <f t="shared" si="6"/>
        <v>0</v>
      </c>
      <c r="AD62" s="48">
        <f t="shared" si="6"/>
        <v>0</v>
      </c>
      <c r="AE62" s="48">
        <f t="shared" si="6"/>
        <v>0</v>
      </c>
      <c r="AF62" s="48">
        <f t="shared" si="6"/>
        <v>0</v>
      </c>
      <c r="AG62" s="48">
        <f t="shared" si="6"/>
        <v>0</v>
      </c>
      <c r="AH62" s="48">
        <f t="shared" si="6"/>
        <v>0</v>
      </c>
      <c r="AI62" s="48">
        <f t="shared" si="6"/>
        <v>0</v>
      </c>
      <c r="AJ62" s="48">
        <f t="shared" si="6"/>
        <v>0</v>
      </c>
      <c r="AK62" s="48">
        <f t="shared" si="6"/>
        <v>0</v>
      </c>
      <c r="AL62" s="48">
        <f t="shared" si="6"/>
        <v>0</v>
      </c>
      <c r="AM62" s="48">
        <f t="shared" si="6"/>
        <v>0</v>
      </c>
      <c r="AN62" s="48">
        <f t="shared" si="6"/>
        <v>0</v>
      </c>
      <c r="AO62" s="49">
        <f>SUM(J62:AN62)</f>
        <v>0</v>
      </c>
      <c r="AP62" s="50" t="e">
        <f>AO62/$AO$63*1000000</f>
        <v>#DIV/0!</v>
      </c>
    </row>
    <row r="63" spans="1:67" s="51" customFormat="1" ht="17.25" customHeight="1" thickTop="1" thickBot="1" x14ac:dyDescent="0.25">
      <c r="A63" s="52" t="s">
        <v>13</v>
      </c>
      <c r="B63" s="53"/>
      <c r="C63" s="54">
        <v>0</v>
      </c>
      <c r="D63" s="55">
        <v>0</v>
      </c>
      <c r="E63" s="55">
        <v>0</v>
      </c>
      <c r="F63" s="56">
        <f>+AO63</f>
        <v>0</v>
      </c>
      <c r="G63" s="54">
        <f>SUM(C63:F63)</f>
        <v>0</v>
      </c>
      <c r="H63" s="57"/>
      <c r="I63" s="58"/>
      <c r="J63" s="59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1">
        <f>SUM(J63:AN63)</f>
        <v>0</v>
      </c>
      <c r="AP63" s="62"/>
    </row>
    <row r="64" spans="1:67" s="74" customFormat="1" ht="17.25" customHeight="1" thickTop="1" thickBot="1" x14ac:dyDescent="0.25">
      <c r="A64" s="63" t="s">
        <v>14</v>
      </c>
      <c r="B64" s="64"/>
      <c r="C64" s="65" t="str">
        <f>IF(C63=0,"",C62/C63*1000000)</f>
        <v/>
      </c>
      <c r="D64" s="65" t="str">
        <f>IF(D63=0,"",D62/D63*1000000)</f>
        <v/>
      </c>
      <c r="E64" s="65" t="str">
        <f>IF(E63=0,"",E62/E63*1000000)</f>
        <v/>
      </c>
      <c r="F64" s="65" t="str">
        <f>IF(F63=0,"",F62/F63*1000000)</f>
        <v/>
      </c>
      <c r="G64" s="66"/>
      <c r="H64" s="67"/>
      <c r="I64" s="68"/>
      <c r="J64" s="69" t="str">
        <f t="shared" ref="J64:AN64" si="7">IF(J63=0,"",J62/J63*1000000)</f>
        <v/>
      </c>
      <c r="K64" s="69" t="str">
        <f t="shared" si="7"/>
        <v/>
      </c>
      <c r="L64" s="69" t="str">
        <f t="shared" si="7"/>
        <v/>
      </c>
      <c r="M64" s="69" t="str">
        <f t="shared" si="7"/>
        <v/>
      </c>
      <c r="N64" s="69" t="str">
        <f t="shared" si="7"/>
        <v/>
      </c>
      <c r="O64" s="69" t="str">
        <f t="shared" si="7"/>
        <v/>
      </c>
      <c r="P64" s="69" t="str">
        <f t="shared" si="7"/>
        <v/>
      </c>
      <c r="Q64" s="69" t="str">
        <f t="shared" si="7"/>
        <v/>
      </c>
      <c r="R64" s="69" t="str">
        <f t="shared" si="7"/>
        <v/>
      </c>
      <c r="S64" s="69" t="str">
        <f t="shared" si="7"/>
        <v/>
      </c>
      <c r="T64" s="69" t="str">
        <f t="shared" si="7"/>
        <v/>
      </c>
      <c r="U64" s="69" t="str">
        <f t="shared" si="7"/>
        <v/>
      </c>
      <c r="V64" s="69" t="str">
        <f t="shared" si="7"/>
        <v/>
      </c>
      <c r="W64" s="69" t="str">
        <f t="shared" si="7"/>
        <v/>
      </c>
      <c r="X64" s="69" t="str">
        <f t="shared" si="7"/>
        <v/>
      </c>
      <c r="Y64" s="69" t="str">
        <f t="shared" si="7"/>
        <v/>
      </c>
      <c r="Z64" s="69" t="str">
        <f t="shared" si="7"/>
        <v/>
      </c>
      <c r="AA64" s="69" t="str">
        <f t="shared" si="7"/>
        <v/>
      </c>
      <c r="AB64" s="69" t="str">
        <f t="shared" si="7"/>
        <v/>
      </c>
      <c r="AC64" s="69" t="str">
        <f t="shared" si="7"/>
        <v/>
      </c>
      <c r="AD64" s="69" t="str">
        <f t="shared" si="7"/>
        <v/>
      </c>
      <c r="AE64" s="69" t="str">
        <f t="shared" si="7"/>
        <v/>
      </c>
      <c r="AF64" s="69" t="str">
        <f t="shared" si="7"/>
        <v/>
      </c>
      <c r="AG64" s="69" t="str">
        <f t="shared" si="7"/>
        <v/>
      </c>
      <c r="AH64" s="69" t="str">
        <f t="shared" si="7"/>
        <v/>
      </c>
      <c r="AI64" s="69" t="str">
        <f t="shared" si="7"/>
        <v/>
      </c>
      <c r="AJ64" s="69" t="str">
        <f t="shared" si="7"/>
        <v/>
      </c>
      <c r="AK64" s="69" t="str">
        <f t="shared" si="7"/>
        <v/>
      </c>
      <c r="AL64" s="70" t="str">
        <f t="shared" si="7"/>
        <v/>
      </c>
      <c r="AM64" s="70" t="str">
        <f t="shared" si="7"/>
        <v/>
      </c>
      <c r="AN64" s="71" t="str">
        <f t="shared" si="7"/>
        <v/>
      </c>
      <c r="AO64" s="72"/>
      <c r="AP64" s="73"/>
    </row>
    <row r="65" spans="1:42" s="78" customFormat="1" ht="17.25" customHeight="1" thickBot="1" x14ac:dyDescent="0.25">
      <c r="A65" s="118" t="s">
        <v>15</v>
      </c>
      <c r="B65" s="119"/>
      <c r="C65" s="119"/>
      <c r="D65" s="119"/>
      <c r="E65" s="119"/>
      <c r="F65" s="119"/>
      <c r="G65" s="119"/>
      <c r="H65" s="119"/>
      <c r="I65" s="120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6">
        <f>SUM(J65:AM65)</f>
        <v>0</v>
      </c>
      <c r="AP65" s="77"/>
    </row>
    <row r="66" spans="1:42" ht="17.25" customHeight="1" x14ac:dyDescent="0.2">
      <c r="H66" s="1"/>
      <c r="K66" s="79"/>
      <c r="N66" s="79"/>
      <c r="R66" s="79"/>
      <c r="Y66" s="79"/>
      <c r="AF66" s="79"/>
      <c r="AG66" s="80"/>
      <c r="AH66" s="80"/>
      <c r="AI66" s="80"/>
      <c r="AJ66" s="80"/>
      <c r="AK66" s="80"/>
      <c r="AL66" s="80"/>
      <c r="AM66" s="79"/>
      <c r="AN66" s="80"/>
      <c r="AO66" s="80"/>
    </row>
    <row r="67" spans="1:42" ht="17.25" hidden="1" customHeight="1" x14ac:dyDescent="0.25">
      <c r="A67" s="81"/>
      <c r="B67" s="82"/>
      <c r="C67" s="82"/>
      <c r="D67" s="83"/>
      <c r="J67" s="84"/>
      <c r="K67" s="84"/>
      <c r="L67" s="84"/>
      <c r="M67" s="84"/>
      <c r="N67" s="84"/>
      <c r="O67" s="85" t="s">
        <v>16</v>
      </c>
      <c r="P67" s="86" t="s">
        <v>17</v>
      </c>
      <c r="Q67" s="86" t="s">
        <v>18</v>
      </c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7"/>
    </row>
    <row r="68" spans="1:42" ht="17.25" hidden="1" customHeight="1" x14ac:dyDescent="0.25">
      <c r="A68" s="81"/>
      <c r="B68" s="82"/>
      <c r="C68" s="82"/>
      <c r="D68" s="83"/>
      <c r="J68" s="84"/>
      <c r="K68" s="84"/>
      <c r="L68" s="84"/>
      <c r="M68" s="84"/>
      <c r="N68" s="84"/>
      <c r="O68" s="88">
        <v>37717</v>
      </c>
      <c r="P68" s="89" t="e">
        <f>#REF!</f>
        <v>#REF!</v>
      </c>
      <c r="Q68" s="90" t="e">
        <f>+#REF!</f>
        <v>#REF!</v>
      </c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7"/>
    </row>
    <row r="69" spans="1:42" ht="17.25" hidden="1" customHeight="1" x14ac:dyDescent="0.25">
      <c r="A69" s="81"/>
      <c r="B69" s="82"/>
      <c r="C69" s="82"/>
      <c r="D69" s="83"/>
      <c r="J69" s="84"/>
      <c r="K69" s="84"/>
      <c r="L69" s="84"/>
      <c r="M69" s="84"/>
      <c r="N69" s="84"/>
      <c r="O69" s="88">
        <v>37724</v>
      </c>
      <c r="P69" s="89" t="e">
        <f>#REF!</f>
        <v>#REF!</v>
      </c>
      <c r="Q69" s="90" t="e">
        <f>#REF!</f>
        <v>#REF!</v>
      </c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7"/>
    </row>
    <row r="70" spans="1:42" ht="17.25" hidden="1" customHeight="1" x14ac:dyDescent="0.25">
      <c r="A70" s="81"/>
      <c r="B70" s="82"/>
      <c r="C70" s="82"/>
      <c r="D70" s="83"/>
      <c r="J70" s="84"/>
      <c r="K70" s="84"/>
      <c r="L70" s="84"/>
      <c r="M70" s="84"/>
      <c r="N70" s="84"/>
      <c r="O70" s="88">
        <v>37731</v>
      </c>
      <c r="P70" s="89" t="e">
        <f>#REF!</f>
        <v>#REF!</v>
      </c>
      <c r="Q70" s="90" t="e">
        <f>#REF!</f>
        <v>#REF!</v>
      </c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7"/>
    </row>
    <row r="71" spans="1:42" ht="17.25" hidden="1" customHeight="1" x14ac:dyDescent="0.25">
      <c r="A71" s="81"/>
      <c r="B71" s="82"/>
      <c r="C71" s="82"/>
      <c r="D71" s="83"/>
      <c r="J71" s="84"/>
      <c r="K71" s="84"/>
      <c r="L71" s="84"/>
      <c r="M71" s="84"/>
      <c r="N71" s="84"/>
      <c r="O71" s="88">
        <v>37738</v>
      </c>
      <c r="P71" s="91" t="e">
        <f>#REF!</f>
        <v>#REF!</v>
      </c>
      <c r="Q71" s="92" t="e">
        <f>#REF!</f>
        <v>#REF!</v>
      </c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7"/>
    </row>
    <row r="72" spans="1:42" ht="70.5" customHeight="1" x14ac:dyDescent="0.2">
      <c r="A72" s="93" t="s">
        <v>19</v>
      </c>
      <c r="C72" s="94" t="str">
        <f>C41</f>
        <v>Aug</v>
      </c>
      <c r="D72" s="94" t="str">
        <f>D41</f>
        <v>Sept</v>
      </c>
      <c r="E72" s="94" t="str">
        <f>E41</f>
        <v>Oct</v>
      </c>
      <c r="F72" s="95" t="str">
        <f>F41</f>
        <v>Current Period</v>
      </c>
      <c r="L72" s="121" t="s">
        <v>20</v>
      </c>
      <c r="M72" s="122"/>
      <c r="N72" s="122"/>
      <c r="O72" s="123" t="s">
        <v>21</v>
      </c>
      <c r="P72" s="124"/>
      <c r="Q72" s="121" t="s">
        <v>22</v>
      </c>
      <c r="R72" s="122"/>
      <c r="S72" s="136" t="s">
        <v>23</v>
      </c>
      <c r="T72" s="136"/>
    </row>
    <row r="73" spans="1:42" x14ac:dyDescent="0.2">
      <c r="C73" s="96"/>
      <c r="D73" s="96"/>
      <c r="E73" s="96"/>
      <c r="F73" s="96"/>
      <c r="L73" s="97"/>
      <c r="M73" s="98"/>
      <c r="N73" s="98"/>
      <c r="O73" s="98"/>
      <c r="P73" s="98"/>
      <c r="Q73" s="97"/>
      <c r="R73" s="99"/>
      <c r="S73" s="126"/>
      <c r="T73" s="127"/>
    </row>
    <row r="74" spans="1:42" x14ac:dyDescent="0.2">
      <c r="A74" s="100" t="str">
        <f t="shared" ref="A74:A87" si="8">A42</f>
        <v>BURRS</v>
      </c>
      <c r="C74" s="101" t="e">
        <f>IF(C63="","",C42/C63)</f>
        <v>#DIV/0!</v>
      </c>
      <c r="D74" s="101" t="e">
        <f>IF(D63="","",D42/D63)</f>
        <v>#DIV/0!</v>
      </c>
      <c r="E74" s="101" t="e">
        <f>IF(E63="","",E42/E63)</f>
        <v>#DIV/0!</v>
      </c>
      <c r="F74" s="101" t="e">
        <f>IF(F63="","",F42/F63)</f>
        <v>#DIV/0!</v>
      </c>
      <c r="L74" s="125">
        <v>40699</v>
      </c>
      <c r="M74" s="125"/>
      <c r="N74" s="125"/>
      <c r="O74" s="102">
        <f>SUM(J62:N62)</f>
        <v>0</v>
      </c>
      <c r="P74" s="103"/>
      <c r="Q74" s="102">
        <f>SUM(J63:N63)</f>
        <v>0</v>
      </c>
      <c r="R74" s="103"/>
      <c r="S74" s="104">
        <f>SUM(J65:N65)</f>
        <v>0</v>
      </c>
      <c r="T74" s="105"/>
    </row>
    <row r="75" spans="1:42" x14ac:dyDescent="0.2">
      <c r="A75" s="100" t="str">
        <f t="shared" si="8"/>
        <v>CHIP DRAG</v>
      </c>
      <c r="C75" s="101" t="e">
        <f>IF(C63="","",C43/C63)</f>
        <v>#DIV/0!</v>
      </c>
      <c r="D75" s="101" t="e">
        <f>IF(D63="","",D43/D63)</f>
        <v>#DIV/0!</v>
      </c>
      <c r="E75" s="101" t="e">
        <f>IF(E63="","",E43/E63)</f>
        <v>#DIV/0!</v>
      </c>
      <c r="F75" s="101" t="e">
        <f>IF(F63="","",F43/F63)</f>
        <v>#DIV/0!</v>
      </c>
      <c r="L75" s="131">
        <v>40706</v>
      </c>
      <c r="M75" s="130"/>
      <c r="N75" s="130"/>
      <c r="O75" s="106">
        <f>SUM(O62:U62)</f>
        <v>0</v>
      </c>
      <c r="P75" s="107"/>
      <c r="Q75" s="106">
        <f>SUM(O63:U63)</f>
        <v>0</v>
      </c>
      <c r="R75" s="107"/>
      <c r="S75" s="108">
        <f>SUM(O65:U65)</f>
        <v>0</v>
      </c>
      <c r="T75" s="109"/>
    </row>
    <row r="76" spans="1:42" x14ac:dyDescent="0.2">
      <c r="A76" s="100" t="str">
        <f t="shared" si="8"/>
        <v>CONTAMINATION</v>
      </c>
      <c r="C76" s="101" t="e">
        <f>IF(C63="","",C44/C63)</f>
        <v>#DIV/0!</v>
      </c>
      <c r="D76" s="101" t="e">
        <f>IF(D63="","",D44/D63)</f>
        <v>#DIV/0!</v>
      </c>
      <c r="E76" s="101" t="e">
        <f>IF(E63="","",E44/E63)</f>
        <v>#DIV/0!</v>
      </c>
      <c r="F76" s="101" t="e">
        <f>IF(F63="","",F44/F63)</f>
        <v>#DIV/0!</v>
      </c>
      <c r="L76" s="130">
        <v>40713</v>
      </c>
      <c r="M76" s="130"/>
      <c r="N76" s="130"/>
      <c r="O76" s="106">
        <f>SUM(V62:AB62)</f>
        <v>0</v>
      </c>
      <c r="P76" s="107"/>
      <c r="Q76" s="110">
        <f>SUM(V63:AB63)</f>
        <v>0</v>
      </c>
      <c r="R76" s="107"/>
      <c r="S76" s="111">
        <f>SUM(V65:AB65)</f>
        <v>0</v>
      </c>
      <c r="T76" s="112"/>
    </row>
    <row r="77" spans="1:42" x14ac:dyDescent="0.2">
      <c r="A77" s="100">
        <f t="shared" si="8"/>
        <v>0</v>
      </c>
      <c r="C77" s="101" t="e">
        <f>IF(C63="","",C45/C63)</f>
        <v>#DIV/0!</v>
      </c>
      <c r="D77" s="101" t="e">
        <f>IF(D63="","",D45/D63)</f>
        <v>#DIV/0!</v>
      </c>
      <c r="E77" s="101" t="e">
        <f>IF(E63="","",E45/E63)</f>
        <v>#DIV/0!</v>
      </c>
      <c r="F77" s="101" t="e">
        <f>IF(F63="","",F45/F63)</f>
        <v>#VALUE!</v>
      </c>
      <c r="L77" s="130">
        <v>40720</v>
      </c>
      <c r="M77" s="130"/>
      <c r="N77" s="130"/>
      <c r="O77" s="106">
        <f>SUM(AC62:AI62)</f>
        <v>0</v>
      </c>
      <c r="P77" s="107"/>
      <c r="Q77" s="106">
        <f>SUM(AC63:AI63)</f>
        <v>0</v>
      </c>
      <c r="R77" s="107"/>
      <c r="S77" s="108">
        <f>SUM(AC65:AI65)</f>
        <v>0</v>
      </c>
      <c r="T77" s="109"/>
    </row>
    <row r="78" spans="1:42" x14ac:dyDescent="0.2">
      <c r="A78" s="100">
        <f t="shared" si="8"/>
        <v>0</v>
      </c>
      <c r="C78" s="101" t="e">
        <f>IF(C63="","",C46/C63)</f>
        <v>#DIV/0!</v>
      </c>
      <c r="D78" s="101" t="e">
        <f>IF(D63="","",D46/D63)</f>
        <v>#DIV/0!</v>
      </c>
      <c r="E78" s="101" t="e">
        <f>IF(E63="","",E46/E63)</f>
        <v>#DIV/0!</v>
      </c>
      <c r="F78" s="101" t="e">
        <f>IF(F63="","",F46/F63)</f>
        <v>#VALUE!</v>
      </c>
      <c r="L78" s="130" t="s">
        <v>24</v>
      </c>
      <c r="M78" s="130"/>
      <c r="N78" s="130"/>
      <c r="O78" s="106">
        <f>SUM(AJ62:AM62)</f>
        <v>0</v>
      </c>
      <c r="P78" s="107"/>
      <c r="Q78" s="106">
        <f>SUM(AJ63:AM63)</f>
        <v>0</v>
      </c>
      <c r="R78" s="107"/>
      <c r="S78" s="108">
        <f>SUM(AJ65:AM65)</f>
        <v>0</v>
      </c>
      <c r="T78" s="109"/>
    </row>
    <row r="79" spans="1:42" x14ac:dyDescent="0.2">
      <c r="A79" s="100">
        <f t="shared" si="8"/>
        <v>0</v>
      </c>
      <c r="C79" s="101" t="e">
        <f>IF(C63="","",C47/C63)</f>
        <v>#DIV/0!</v>
      </c>
      <c r="D79" s="101" t="e">
        <f>IF(D63="","",D47/D63)</f>
        <v>#DIV/0!</v>
      </c>
      <c r="E79" s="101" t="e">
        <f>IF(E63="","",E47/E63)</f>
        <v>#DIV/0!</v>
      </c>
      <c r="F79" s="101" t="e">
        <f>IF(F63="","",F47/F63)</f>
        <v>#VALUE!</v>
      </c>
      <c r="L79" s="130"/>
      <c r="M79" s="130"/>
      <c r="N79" s="130"/>
      <c r="O79" s="106"/>
      <c r="P79" s="107"/>
      <c r="Q79" s="106"/>
      <c r="R79" s="107"/>
      <c r="S79" s="113"/>
      <c r="T79" s="114"/>
    </row>
    <row r="80" spans="1:42" x14ac:dyDescent="0.2">
      <c r="A80" s="100">
        <f t="shared" si="8"/>
        <v>0</v>
      </c>
      <c r="C80" s="115" t="e">
        <f>IF(C63="","",C48/C63)</f>
        <v>#DIV/0!</v>
      </c>
      <c r="D80" s="115" t="e">
        <f>IF(D63="","",D48/D63)</f>
        <v>#DIV/0!</v>
      </c>
      <c r="E80" s="101" t="e">
        <f>IF(E63="","",E48/E63)</f>
        <v>#DIV/0!</v>
      </c>
      <c r="F80" s="101" t="e">
        <f>IF(F63="","",F48/F63)</f>
        <v>#VALUE!</v>
      </c>
    </row>
    <row r="81" spans="1:6" x14ac:dyDescent="0.2">
      <c r="A81" s="100">
        <f t="shared" si="8"/>
        <v>0</v>
      </c>
      <c r="C81" s="115" t="e">
        <f>IF(C63="","",C49/C63)</f>
        <v>#DIV/0!</v>
      </c>
      <c r="D81" s="115" t="e">
        <f>IF(D63="","",D49/D63)</f>
        <v>#DIV/0!</v>
      </c>
      <c r="E81" s="101" t="e">
        <f>IF(E63="","",E49/E63)</f>
        <v>#DIV/0!</v>
      </c>
      <c r="F81" s="101" t="e">
        <f>IF(F63="","",F49/F63)</f>
        <v>#VALUE!</v>
      </c>
    </row>
    <row r="82" spans="1:6" x14ac:dyDescent="0.2">
      <c r="A82" s="100">
        <f t="shared" si="8"/>
        <v>0</v>
      </c>
      <c r="C82" s="115" t="e">
        <f>IF(C63="","",C50/C63)</f>
        <v>#DIV/0!</v>
      </c>
      <c r="D82" s="115" t="e">
        <f>IF(D63="","",D50/D63)</f>
        <v>#DIV/0!</v>
      </c>
      <c r="E82" s="101" t="e">
        <f>IF(E63="","",E50/E63)</f>
        <v>#DIV/0!</v>
      </c>
      <c r="F82" s="101" t="e">
        <f>IF(F63="","",F50/F63)</f>
        <v>#VALUE!</v>
      </c>
    </row>
    <row r="83" spans="1:6" x14ac:dyDescent="0.2">
      <c r="A83" s="100">
        <f t="shared" si="8"/>
        <v>0</v>
      </c>
      <c r="C83" s="115" t="e">
        <f>IF(C63="","",C51/C63)</f>
        <v>#DIV/0!</v>
      </c>
      <c r="D83" s="115" t="e">
        <f>IF(D63="","",D51/D63)</f>
        <v>#DIV/0!</v>
      </c>
      <c r="E83" s="101" t="e">
        <f>IF(E63="","",E51/E63)</f>
        <v>#DIV/0!</v>
      </c>
      <c r="F83" s="101" t="e">
        <f>IF(F63="","",F51/F63)</f>
        <v>#VALUE!</v>
      </c>
    </row>
    <row r="84" spans="1:6" x14ac:dyDescent="0.2">
      <c r="A84" s="100">
        <f t="shared" si="8"/>
        <v>0</v>
      </c>
      <c r="C84" s="115" t="e">
        <f>IF(C63="","",C52/C63)</f>
        <v>#DIV/0!</v>
      </c>
      <c r="D84" s="115" t="e">
        <f>IF(D63="","",D52/D63)</f>
        <v>#DIV/0!</v>
      </c>
      <c r="E84" s="101" t="e">
        <f>IF(E63="","",E52/E63)</f>
        <v>#DIV/0!</v>
      </c>
      <c r="F84" s="101" t="e">
        <f>IF(F63="","",F52/F63)</f>
        <v>#VALUE!</v>
      </c>
    </row>
    <row r="85" spans="1:6" x14ac:dyDescent="0.2">
      <c r="A85" s="100">
        <f t="shared" si="8"/>
        <v>0</v>
      </c>
      <c r="C85" s="115" t="e">
        <f>IF(C63="","",C53/C63)</f>
        <v>#DIV/0!</v>
      </c>
      <c r="D85" s="115" t="e">
        <f>IF(D63="","",D53/D63)</f>
        <v>#DIV/0!</v>
      </c>
      <c r="E85" s="101" t="e">
        <f>IF(E63="","",E53/E63)</f>
        <v>#DIV/0!</v>
      </c>
      <c r="F85" s="101" t="e">
        <f>IF(F63="","",F53/F63)</f>
        <v>#VALUE!</v>
      </c>
    </row>
    <row r="86" spans="1:6" x14ac:dyDescent="0.2">
      <c r="A86" s="100">
        <f t="shared" si="8"/>
        <v>0</v>
      </c>
      <c r="C86" s="115" t="e">
        <f>IF(C63="","",C54/C63)</f>
        <v>#DIV/0!</v>
      </c>
      <c r="D86" s="115" t="e">
        <f>IF(D63="","",D54/D63)</f>
        <v>#DIV/0!</v>
      </c>
      <c r="E86" s="101" t="e">
        <f>IF(E63="","",E54/E63)</f>
        <v>#DIV/0!</v>
      </c>
      <c r="F86" s="101" t="e">
        <f>IF(F63="","",F54/F63)</f>
        <v>#VALUE!</v>
      </c>
    </row>
    <row r="87" spans="1:6" x14ac:dyDescent="0.2">
      <c r="A87" s="100">
        <f t="shared" si="8"/>
        <v>0</v>
      </c>
      <c r="C87" s="115" t="e">
        <f>IF(C63="","",C55/C63)</f>
        <v>#DIV/0!</v>
      </c>
      <c r="D87" s="115" t="e">
        <f>IF(D63="","",D55/D63)</f>
        <v>#DIV/0!</v>
      </c>
      <c r="E87" s="101" t="e">
        <f>IF(E63="","",E55/E63)</f>
        <v>#DIV/0!</v>
      </c>
      <c r="F87" s="101" t="e">
        <f>IF(F63="","",F55/F63)</f>
        <v>#DIV/0!</v>
      </c>
    </row>
  </sheetData>
  <sheetProtection selectLockedCells="1" selectUnlockedCells="1"/>
  <mergeCells count="19">
    <mergeCell ref="Y4:AD4"/>
    <mergeCell ref="Q5:T5"/>
    <mergeCell ref="U3:Y3"/>
    <mergeCell ref="Z3:AB3"/>
    <mergeCell ref="S72:T72"/>
    <mergeCell ref="S73:T73"/>
    <mergeCell ref="M2:W2"/>
    <mergeCell ref="P3:R3"/>
    <mergeCell ref="P4:T4"/>
    <mergeCell ref="L79:N79"/>
    <mergeCell ref="L75:N75"/>
    <mergeCell ref="L76:N76"/>
    <mergeCell ref="L77:N77"/>
    <mergeCell ref="L78:N78"/>
    <mergeCell ref="A65:I65"/>
    <mergeCell ref="L72:N72"/>
    <mergeCell ref="O72:P72"/>
    <mergeCell ref="Q72:R72"/>
    <mergeCell ref="L74:N74"/>
  </mergeCells>
  <phoneticPr fontId="21" type="noConversion"/>
  <conditionalFormatting sqref="J67:Q71 S67:AN71">
    <cfRule type="cellIs" dxfId="1" priority="2" stopIfTrue="1" operator="greaterThan">
      <formula>0</formula>
    </cfRule>
  </conditionalFormatting>
  <conditionalFormatting sqref="J42:AO62">
    <cfRule type="cellIs" dxfId="0" priority="1" stopIfTrue="1" operator="greaterThan">
      <formula>0</formula>
    </cfRule>
  </conditionalFormatting>
  <printOptions horizontalCentered="1"/>
  <pageMargins left="0.25" right="0.25" top="0.52" bottom="0.19" header="0.27" footer="0"/>
  <pageSetup scale="25" orientation="landscape" cellComments="asDisplayed" horizontalDpi="300" verticalDpi="300" r:id="rId1"/>
  <headerFooter alignWithMargins="0">
    <oddHeader>&amp;C&amp;"Arial,Bold"&amp;26 &amp;R&amp;"Arial,Bold"&amp;16&amp;D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I-Chart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mptpcadmin</dc:creator>
  <cp:lastModifiedBy>Kim Chiwan SEL SCPQ1</cp:lastModifiedBy>
  <dcterms:created xsi:type="dcterms:W3CDTF">2012-02-29T17:42:20Z</dcterms:created>
  <dcterms:modified xsi:type="dcterms:W3CDTF">2025-10-17T11:01:33Z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94a1c8-9899-41e7-8f6e-8b1b3c79592a_Enabled">
    <vt:lpwstr>true</vt:lpwstr>
  </property>
  <property fmtid="{D5CDD505-2E9C-101B-9397-08002B2CF9AE}" pid="3" name="MSIP_Label_7294a1c8-9899-41e7-8f6e-8b1b3c79592a_SetDate">
    <vt:lpwstr>2025-10-17T11:01:33Z</vt:lpwstr>
  </property>
  <property fmtid="{D5CDD505-2E9C-101B-9397-08002B2CF9AE}" pid="4" name="MSIP_Label_7294a1c8-9899-41e7-8f6e-8b1b3c79592a_Method">
    <vt:lpwstr>Privileged</vt:lpwstr>
  </property>
  <property fmtid="{D5CDD505-2E9C-101B-9397-08002B2CF9AE}" pid="5" name="MSIP_Label_7294a1c8-9899-41e7-8f6e-8b1b3c79592a_Name">
    <vt:lpwstr>Internal sub2 (no marking)</vt:lpwstr>
  </property>
  <property fmtid="{D5CDD505-2E9C-101B-9397-08002B2CF9AE}" pid="6" name="MSIP_Label_7294a1c8-9899-41e7-8f6e-8b1b3c79592a_SiteId">
    <vt:lpwstr>eb70b763-b6d7-4486-8555-8831709a784e</vt:lpwstr>
  </property>
  <property fmtid="{D5CDD505-2E9C-101B-9397-08002B2CF9AE}" pid="7" name="MSIP_Label_7294a1c8-9899-41e7-8f6e-8b1b3c79592a_ActionId">
    <vt:lpwstr>3fbc816e-9f4e-4832-9e8f-5be725e25099</vt:lpwstr>
  </property>
  <property fmtid="{D5CDD505-2E9C-101B-9397-08002B2CF9AE}" pid="8" name="MSIP_Label_7294a1c8-9899-41e7-8f6e-8b1b3c79592a_ContentBits">
    <vt:lpwstr>0</vt:lpwstr>
  </property>
  <property fmtid="{D5CDD505-2E9C-101B-9397-08002B2CF9AE}" pid="9" name="MSIP_Label_7294a1c8-9899-41e7-8f6e-8b1b3c79592a_Tag">
    <vt:lpwstr>10, 0, 1, 1</vt:lpwstr>
  </property>
</Properties>
</file>